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970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'Лист1'!$A$1:$X$218</definedName>
  </definedNames>
  <calcPr fullCalcOnLoad="1"/>
</workbook>
</file>

<file path=xl/sharedStrings.xml><?xml version="1.0" encoding="utf-8"?>
<sst xmlns="http://schemas.openxmlformats.org/spreadsheetml/2006/main" count="2538" uniqueCount="744">
  <si>
    <t xml:space="preserve">№ </t>
  </si>
  <si>
    <t>Наименование организации</t>
  </si>
  <si>
    <t>Код по КПВЭД (6 знаков)</t>
  </si>
  <si>
    <t xml:space="preserve">Наименование закупаемых товаров, работ и услуг </t>
  </si>
  <si>
    <t xml:space="preserve">Краткая характеристика (описание) товаров, работ и услуг с указанием СТ РК, ГОСТ, ТУ и т.д. </t>
  </si>
  <si>
    <t>Способ закупок</t>
  </si>
  <si>
    <t>Прогноз казахстанского содержания, %</t>
  </si>
  <si>
    <t>Код КАТО места осуществления закупки</t>
  </si>
  <si>
    <t xml:space="preserve">Место (адрес)  осуществления закупок </t>
  </si>
  <si>
    <t>Срок осуществления закупок (предполагаемая дата/месяц проведения)</t>
  </si>
  <si>
    <t>Регион, место поставки товара, выполнения работ, оказания услуг</t>
  </si>
  <si>
    <t>Условия поставки по ИНКОТЕРМС 2000</t>
  </si>
  <si>
    <t>Сроки и график поставки товаров, выполнения работ, оказания услуг</t>
  </si>
  <si>
    <t>Условия оплаты (размер авансового платежа), %</t>
  </si>
  <si>
    <t>Код единицы измерения по МКЕИ</t>
  </si>
  <si>
    <t>Ед. измерен.</t>
  </si>
  <si>
    <t>Кол-во, объем</t>
  </si>
  <si>
    <t>Маркетинговая цена за единицу, тенге без НДС</t>
  </si>
  <si>
    <t>Сумма, планируемая для закупок ТРУ без НДС,  тенге</t>
  </si>
  <si>
    <t>Сумма,  планируемая для закупки ТРУ с НДС,  тенге</t>
  </si>
  <si>
    <t>Год закупки</t>
  </si>
  <si>
    <t>Примечание</t>
  </si>
  <si>
    <t>1. Товары</t>
  </si>
  <si>
    <t>итого по товарам</t>
  </si>
  <si>
    <t>х</t>
  </si>
  <si>
    <t>Всего:</t>
  </si>
  <si>
    <t>скошенный стержень, линия 2-5мм, предназначен для работы на бумаге</t>
  </si>
  <si>
    <t>12-ти разрядный</t>
  </si>
  <si>
    <t>пластмассовый корпус разных цветов</t>
  </si>
  <si>
    <t>в пластмассовой коробочке 12 стержней, твердость HB</t>
  </si>
  <si>
    <t>17.23.11</t>
  </si>
  <si>
    <t>формат А4, прозрачный кармашек для этикетки, цвет в ассорт., ламинир., размер 7,5см</t>
  </si>
  <si>
    <t>формат А4, прозрачный кармашек для этикетки, цвет в ассорт., ламинир., размер 5см</t>
  </si>
  <si>
    <t>сшивает до 20 листов, используется скобы № 24/6</t>
  </si>
  <si>
    <t>целлофановая упаковка в виде куба размер        76 х 127мм</t>
  </si>
  <si>
    <t>целлофановая упаковка в виде куба размер        76 х 76мм</t>
  </si>
  <si>
    <t>целлофановая упаковка в виде куба размер        38 х 51мм</t>
  </si>
  <si>
    <t>ручки шариковые синие</t>
  </si>
  <si>
    <t>ручки шариковые красные</t>
  </si>
  <si>
    <t>ручки шариковые черные</t>
  </si>
  <si>
    <t>для рассшивания, металлическая конструкция</t>
  </si>
  <si>
    <t>32 мм металлический черного цвета 12шт в одной коробке</t>
  </si>
  <si>
    <t>25 мм металлический черного цвета</t>
  </si>
  <si>
    <t>15 мм металлический черного цвета</t>
  </si>
  <si>
    <t>пластмассовое в сетку</t>
  </si>
  <si>
    <t>пластиковые, цвет в ассорт.</t>
  </si>
  <si>
    <t>папка с 40 прозрачными вкладыш файлами</t>
  </si>
  <si>
    <t>быстрого высыхания, ёмкость 20мл.</t>
  </si>
  <si>
    <t>№ 24/6 скобы металлические</t>
  </si>
  <si>
    <t>дырокол с линейкой до 16-ти листов</t>
  </si>
  <si>
    <t>скоросшиватель "Дело" бумажный</t>
  </si>
  <si>
    <t>размер 48мм/66м</t>
  </si>
  <si>
    <t>точилка металлическая</t>
  </si>
  <si>
    <t>скоросшиватель пластиковый</t>
  </si>
  <si>
    <t>ластик белый</t>
  </si>
  <si>
    <t>размер 9х9х5 белый в прозрачной упаковке</t>
  </si>
  <si>
    <t>самоклеющиеся, цвет желтый (постики) 76х76</t>
  </si>
  <si>
    <t>канцелярские средние</t>
  </si>
  <si>
    <t>CD-R в упаковке 25шт.</t>
  </si>
  <si>
    <t>80г/м2 A4(500л) Белизна 162% яркость 92%</t>
  </si>
  <si>
    <t>формат А4, закрывается резинкой по углам папки</t>
  </si>
  <si>
    <t>формат А4, закрывается завязками справа</t>
  </si>
  <si>
    <t>стандартный скоросшиватель для хранения перфорированных документов</t>
  </si>
  <si>
    <t>книга учета в твердом переплете, клетка</t>
  </si>
  <si>
    <t>разделитель цветной</t>
  </si>
  <si>
    <t>гребешки 6мм</t>
  </si>
  <si>
    <t>гребешки 14мм</t>
  </si>
  <si>
    <t>гребешки 45мм</t>
  </si>
  <si>
    <t>гелевые, стержень 0.5-1.0</t>
  </si>
  <si>
    <t>для печатей, синего цвета</t>
  </si>
  <si>
    <t>26.20.22</t>
  </si>
  <si>
    <t>DVD+R/RW:24x/6x/16x/48x/32x/48x, SATA</t>
  </si>
  <si>
    <t>26.20.17</t>
  </si>
  <si>
    <t>19" D-Sub,TCO'99</t>
  </si>
  <si>
    <t>26.30.23</t>
  </si>
  <si>
    <t>26.20.40</t>
  </si>
  <si>
    <t>LGA-775, 1600Mhz, PCI-E16x, ATX</t>
  </si>
  <si>
    <t xml:space="preserve">DDR-2 DIMM 2Gb/800MHz </t>
  </si>
  <si>
    <t>HDD 1500 Gb  32Mb, Serial ATA II</t>
  </si>
  <si>
    <t xml:space="preserve">22dB, 2000rpm, </t>
  </si>
  <si>
    <t xml:space="preserve">802.11b/g, 54Mbps, 2.4GHz, </t>
  </si>
  <si>
    <t>27.32.13</t>
  </si>
  <si>
    <t>UTP A&amp;P cat-5e</t>
  </si>
  <si>
    <t>27.33.13</t>
  </si>
  <si>
    <t>RJ-45 5-е категории</t>
  </si>
  <si>
    <t>26.20.16</t>
  </si>
  <si>
    <t xml:space="preserve">800dpi,  USB </t>
  </si>
  <si>
    <t>казахская и русская раскладка</t>
  </si>
  <si>
    <t>450W ATX</t>
  </si>
  <si>
    <t>20.41.32</t>
  </si>
  <si>
    <t>RJ-45 + RJ-11/RJ-12</t>
  </si>
  <si>
    <t xml:space="preserve"> для кабелей RJ-11/RJ-12</t>
  </si>
  <si>
    <t>набор инструментов для ремонта оргтехники</t>
  </si>
  <si>
    <t>26.20.15</t>
  </si>
  <si>
    <t>31.01.12</t>
  </si>
  <si>
    <t>оплата по факту</t>
  </si>
  <si>
    <t>DDP</t>
  </si>
  <si>
    <t>61.20.11</t>
  </si>
  <si>
    <t>61.10.20</t>
  </si>
  <si>
    <t>69.20.10</t>
  </si>
  <si>
    <t>69.10.16</t>
  </si>
  <si>
    <t>65.12.12</t>
  </si>
  <si>
    <t>006</t>
  </si>
  <si>
    <t>Метр</t>
  </si>
  <si>
    <t>ОИ</t>
  </si>
  <si>
    <t>ОТ</t>
  </si>
  <si>
    <t>26.12.20</t>
  </si>
  <si>
    <t>28.99.11</t>
  </si>
  <si>
    <t>77.40.19</t>
  </si>
  <si>
    <t>19.20.21</t>
  </si>
  <si>
    <t>Факсимильный аппарат</t>
  </si>
  <si>
    <t>ГОСТ-16371-93.СТ-ВS-44381969 Шкаф двустворчатый архивный металлический, Внешние размеры: Высота 1996 мм Ширина 915 мм Глубина 458 мм. 4 полки</t>
  </si>
  <si>
    <t>Microsoft SQL Server 2008 R2 Standard Edition (Система управления базами данных)</t>
  </si>
  <si>
    <t>RAD Studio XE Enterprise (среда разработки программного обеспечения)</t>
  </si>
  <si>
    <t>Microsoft Windows 2008 Server R2 (серверная операционная система)</t>
  </si>
  <si>
    <t>windows server 2008</t>
  </si>
  <si>
    <t xml:space="preserve">1С Предприятие 8.1. Лицензия на сервер, увеличение 1С: Предприятие 8 Клиентская лицензия с 5 до 10 рабочих мест, MS SQLSvrStd 2008R2 RUS с подпиской на ИТС </t>
  </si>
  <si>
    <t>бензин АИ 95- 96</t>
  </si>
  <si>
    <t>г. Астана, пр. Туран 18, БЦ "Туран 18"8, блок А,Б</t>
  </si>
  <si>
    <t>г. Астана, пр. Туран 18</t>
  </si>
  <si>
    <t>штука</t>
  </si>
  <si>
    <t>комплект</t>
  </si>
  <si>
    <t>WCP 5225/5230 Тонер-Картридж (30 k)</t>
  </si>
  <si>
    <t>WCP 5225 Отстойник тонера</t>
  </si>
  <si>
    <t>WCP 7232 Отстойник тонера</t>
  </si>
  <si>
    <t>HP LJ M1522 Картридж CB 436</t>
  </si>
  <si>
    <t>HP LJ 1005 Картридж CB 435</t>
  </si>
  <si>
    <t>Fax Panasonic KX-FL403RU, тонер KX-FAT88A (2k)</t>
  </si>
  <si>
    <t>Fax Panasonic KX-FL403RU, drum KX-FAD89A (10k)</t>
  </si>
  <si>
    <t>МФУ Panasonic KX-FLB853, тонер KX-FA85A (5k)</t>
  </si>
  <si>
    <t>МФУ Panasonic KX-FLB853, drum KX-FA86A (10k)</t>
  </si>
  <si>
    <t>WCP  123/133/5225/5230   (175k)</t>
  </si>
  <si>
    <t>WCP 5225/5230 (80k)</t>
  </si>
  <si>
    <t>WCP 7232 (8k)/7242/7132/</t>
  </si>
  <si>
    <t>WCP 7232 (8k)/7242/7132</t>
  </si>
  <si>
    <t>WCP 7232 (80k) /7132/7242</t>
  </si>
  <si>
    <t>WCP 7232  Тонер-картридж ЧЕРНЫЙ(21k)/7242/7132/</t>
  </si>
  <si>
    <t>62.09.20</t>
  </si>
  <si>
    <t>77.11.10</t>
  </si>
  <si>
    <t>49.39.31</t>
  </si>
  <si>
    <t>61.10.43</t>
  </si>
  <si>
    <t>61.20.49</t>
  </si>
  <si>
    <t>84.12.11</t>
  </si>
  <si>
    <t>71.12.12</t>
  </si>
  <si>
    <t>70.22.20</t>
  </si>
  <si>
    <t>69.10.14</t>
  </si>
  <si>
    <t>68.20.11</t>
  </si>
  <si>
    <t>58.29.31</t>
  </si>
  <si>
    <t>58.13.32</t>
  </si>
  <si>
    <t>18.12.19</t>
  </si>
  <si>
    <t>59.11.12</t>
  </si>
  <si>
    <t>63.11.11</t>
  </si>
  <si>
    <t>94.11.10</t>
  </si>
  <si>
    <t>63.11.12</t>
  </si>
  <si>
    <t>82.19.11</t>
  </si>
  <si>
    <t>74.30.11</t>
  </si>
  <si>
    <t>58.13.11</t>
  </si>
  <si>
    <t>58.13.10</t>
  </si>
  <si>
    <t>52.10.19</t>
  </si>
  <si>
    <t>аренда представительской автомашины без водителя</t>
  </si>
  <si>
    <t>аренда микроавтобуса с водителем</t>
  </si>
  <si>
    <t>услуги предоставления репутационного аудита</t>
  </si>
  <si>
    <t>услуги междугородней и международной связи</t>
  </si>
  <si>
    <t>услуги автостоянки</t>
  </si>
  <si>
    <t>услуги мобильной связи</t>
  </si>
  <si>
    <t>услуги по организации видеоконференцсвязи</t>
  </si>
  <si>
    <t xml:space="preserve">услуги по подготовке и повышение квалификации сотрудников </t>
  </si>
  <si>
    <t>аудиторские услуги</t>
  </si>
  <si>
    <t>услуги предоставления доступа к порталу "Маркетинг в закупках товаров, работ и услуг организации АО "Самрук-Казына""</t>
  </si>
  <si>
    <t>услуги по аренде офиса для представителей</t>
  </si>
  <si>
    <t>услуги по аренде офиса</t>
  </si>
  <si>
    <t>услуги по аренде складского помещения для хранения лекарственных средств</t>
  </si>
  <si>
    <t>страхование автомобиля</t>
  </si>
  <si>
    <t>медицинское страхование работников</t>
  </si>
  <si>
    <t>услуги по разработке карты мониторинга казахстанского содержания и ее техническому содержанию</t>
  </si>
  <si>
    <t>услуги по изготовлению типографской и полиграфической продукции</t>
  </si>
  <si>
    <t>услуги по предоставлению информации о ТОО "СК-Фармация"</t>
  </si>
  <si>
    <t>услуги нотариуса</t>
  </si>
  <si>
    <t>услуги по распечатыванию договоров</t>
  </si>
  <si>
    <t>услуги по переводу документов</t>
  </si>
  <si>
    <t xml:space="preserve">техническое сопровождение информационных систем (техническое сопровождение серверов, источников бесперебойного питания, и тд.) </t>
  </si>
  <si>
    <t>обучение на семинарах, курсах, тренингах, по программе "Магистр делового администрирования" и т.д.</t>
  </si>
  <si>
    <t xml:space="preserve">аренда складского помещения для хранения лекарственных средств оснащенная согласно законодательству РК, 216 квадратных метров </t>
  </si>
  <si>
    <t>страхование автомобиля ТОО "СК-Фармация"</t>
  </si>
  <si>
    <t>создание системы мониторинга доли казахстанского содержания в товарах, работах и услугах, закупаемых ТОО "СК-Фармация" в режиме реального времени по различным аналитическим параметрам; создание единой базы данных всех поставщиков, обеспечение быстрого доступа к аналитической информации по различным группам поставщиков; обеспечение доступа к объективной, достоверной и детализированной информации о казахстанском содержании и импортируемой продукции; создание единой электронной площадки в целях организации закупок товаров, работ и услуг обеспечивающей прозрачность проведения закупок, сокращение числа посредников и экономию бюджетных средств.</t>
  </si>
  <si>
    <t>мониторинг всех СМИ (тематические обзоры и видеозаписи) о ТОО "СК-Фармация"</t>
  </si>
  <si>
    <t>перевод информации и других видов документации с русского на государственный язык, коректировка документов с русского на государственный язык, набор текстов на казахском, русском и других языках</t>
  </si>
  <si>
    <t>предоставление ежедневной и ежеквартальной информационного массива «Импорт и экспорт ГЛС в РК», информационного массива «Мониторинг госпитальных закупок ГЛС в РК» и предоставление доступа 6 (шести) персональных компьютеров Заказчика на сайт Исполнителя содержащий информационный массив «Импорт и экспорт ГЛС в РК».</t>
  </si>
  <si>
    <t>предоставление базы данных о лекарственным средствах (зарегистрированные лекарственные средства, зарегистрированные изделия медицинского назначения и медицинской техники, зарегистрированные биологически активные добавки к пище, предметы санитарно-гигиенического назначения, инструкции по медицинскому применению лекарственных средств, прайс-листы оптовых компаний, отчеты по зарегистрированным, перерегистрированным ЛП, ИМН и МТ,   заявки на закупки лекарственных средств)</t>
  </si>
  <si>
    <t>услуги связи</t>
  </si>
  <si>
    <t>аудиторская проверка результатов финансовой и хозяйственной деятельности Товарищество 2010 год</t>
  </si>
  <si>
    <t xml:space="preserve">услуги по аренде офиса для представителей </t>
  </si>
  <si>
    <t xml:space="preserve">услуги по аренде офиса для представителей  </t>
  </si>
  <si>
    <t>Расходы по аренде офиса для территориальных представителей ТОО "СК-Фармация" по Мангистауской области</t>
  </si>
  <si>
    <t xml:space="preserve">HUB 4-8 портовый </t>
  </si>
  <si>
    <t>длина шнура 3 метра максимальная нагрузка 13 ампер, 5 гнездный</t>
  </si>
  <si>
    <t>ADSL для обеспечения доступа к сети интернет</t>
  </si>
  <si>
    <t xml:space="preserve">маркеры </t>
  </si>
  <si>
    <t xml:space="preserve"> ножи </t>
  </si>
  <si>
    <t>скобы для большого степлера</t>
  </si>
  <si>
    <t xml:space="preserve"> нитки для прошивки документов</t>
  </si>
  <si>
    <t xml:space="preserve"> шило</t>
  </si>
  <si>
    <t xml:space="preserve"> обложка для переплета</t>
  </si>
  <si>
    <t>пленка для ламинатора</t>
  </si>
  <si>
    <t>перманентные, быстросохнущие, нестираемые, водостойкие</t>
  </si>
  <si>
    <t>деревянный HB c ластиком</t>
  </si>
  <si>
    <t>сшивает до 50 листов, используется скобы № 24/6</t>
  </si>
  <si>
    <t>с губкой для доски</t>
  </si>
  <si>
    <t>канцелярские большой 18мм, металлические направляющие для лезвия</t>
  </si>
  <si>
    <t>№ 23/8 скобы металлические</t>
  </si>
  <si>
    <t xml:space="preserve">капроновые, цвет белые или черные,   </t>
  </si>
  <si>
    <t>формат А-4, 100 штук в пачке  125 мкр</t>
  </si>
  <si>
    <t>натуральная кожа высокая спинка, на хромированной ножке</t>
  </si>
  <si>
    <t xml:space="preserve"> Лазерный факс, телефон DECT с определителем номера
</t>
  </si>
  <si>
    <t xml:space="preserve">многофункциональное устройство </t>
  </si>
  <si>
    <t xml:space="preserve">программное обеспечение </t>
  </si>
  <si>
    <t xml:space="preserve">консультационные услуги </t>
  </si>
  <si>
    <t>дерево, размеры согласно технической спецификации</t>
  </si>
  <si>
    <t>31.09.13</t>
  </si>
  <si>
    <t>29.10.22</t>
  </si>
  <si>
    <t>25.93.14</t>
  </si>
  <si>
    <t>58.11.15</t>
  </si>
  <si>
    <t>22.29.25</t>
  </si>
  <si>
    <t>32.99.12</t>
  </si>
  <si>
    <t>28.23.12</t>
  </si>
  <si>
    <t>32.99.15</t>
  </si>
  <si>
    <t>17.21.15</t>
  </si>
  <si>
    <t>17.23.12</t>
  </si>
  <si>
    <t>32.99.13</t>
  </si>
  <si>
    <t>32.99.14</t>
  </si>
  <si>
    <t>22.22.13</t>
  </si>
  <si>
    <t>20.30.23</t>
  </si>
  <si>
    <t>25.99.29</t>
  </si>
  <si>
    <t>17.23.13</t>
  </si>
  <si>
    <t>20.52.10</t>
  </si>
  <si>
    <t>22.29.22</t>
  </si>
  <si>
    <t>22.19.73</t>
  </si>
  <si>
    <t>25.71.11</t>
  </si>
  <si>
    <t>26.80.13</t>
  </si>
  <si>
    <t>16.29.13</t>
  </si>
  <si>
    <t>25.93.18</t>
  </si>
  <si>
    <t>13.10.62</t>
  </si>
  <si>
    <t>58.11.19</t>
  </si>
  <si>
    <t>устройство для разветвления сетей</t>
  </si>
  <si>
    <t>услуги по маркетингу</t>
  </si>
  <si>
    <t>70.22.13</t>
  </si>
  <si>
    <t>53.10.12</t>
  </si>
  <si>
    <t>58.29.50</t>
  </si>
  <si>
    <t>62.02.20</t>
  </si>
  <si>
    <t>70.22.11</t>
  </si>
  <si>
    <t>услуги офис менеджера</t>
  </si>
  <si>
    <t>65.12.50</t>
  </si>
  <si>
    <t>страхование гражданско-правовой ответственности работодателя за причинение вреда жизни и здоровью работника при исполнении им трудовых обязанностей</t>
  </si>
  <si>
    <t>услуги сертификации системы менеджмента качества ТОО "СК-Фармация"</t>
  </si>
  <si>
    <t>доступ к мобильной связи</t>
  </si>
  <si>
    <t>стоянка служебной автомашины под наблюдением</t>
  </si>
  <si>
    <t xml:space="preserve">химическая чистка автомобиля, бесконтактная мойка автомашины </t>
  </si>
  <si>
    <t>услуги по сопровождению программного обеспечения 1С Бухгалтерия</t>
  </si>
  <si>
    <t>услуги по техническому сопровождение информационных систем</t>
  </si>
  <si>
    <t>услуги по техобслуживанию  информационной и телекоммуникационной инфраструктуры</t>
  </si>
  <si>
    <t>услуги химической и влажной чистки автомобиля</t>
  </si>
  <si>
    <t xml:space="preserve">услуги по оценке и экспертизе проектов </t>
  </si>
  <si>
    <t>услуги по предоставлению программы по автоматизации составления и заполнения планов закупок</t>
  </si>
  <si>
    <t>услуги по автоматизации составления и заполнения планов закупок</t>
  </si>
  <si>
    <t xml:space="preserve">услуги специалиста для выполнения работ по переплету и сортировке документов </t>
  </si>
  <si>
    <t xml:space="preserve">стол офисный для работы сотрудников  </t>
  </si>
  <si>
    <t>программное обеспечение</t>
  </si>
  <si>
    <t>услуги по проведению аукционов по закупу лекарственных средств  и аренда конферец зала</t>
  </si>
  <si>
    <t>65.12.21</t>
  </si>
  <si>
    <t>63.11.13</t>
  </si>
  <si>
    <t>46.15.12</t>
  </si>
  <si>
    <t>18.13.30</t>
  </si>
  <si>
    <t>45.20.30</t>
  </si>
  <si>
    <t>80.10.19</t>
  </si>
  <si>
    <t>18.14.10</t>
  </si>
  <si>
    <t>82.19.13</t>
  </si>
  <si>
    <t>84.11.12</t>
  </si>
  <si>
    <t>33.12.11</t>
  </si>
  <si>
    <t>84.13.16</t>
  </si>
  <si>
    <t>69.20.22</t>
  </si>
  <si>
    <t>кабинетный анализ документов (текстов, предназначенных для коммуникации с внешней средой, публикаций деловой и финансовой прессы, обзоров аналитиков рынка), а также экспертные интервью с представителями аудиторий, которые являются носителями репутации организации</t>
  </si>
  <si>
    <t>г. Астана, пр. Туран 18, БЦ "Туран 18", блок А,Б</t>
  </si>
  <si>
    <t xml:space="preserve">принтер, сканер, копир, 
Скорость ч/б печати: 18 стр/мин
Интерфейс: USB 2.0
</t>
  </si>
  <si>
    <t>услуги специалистов по финансовым услугам</t>
  </si>
  <si>
    <t>оказание юридической консультативно-практической помощи по правовым вопросам, в том числе представление интересов ТОО «СК-Фармация» в государственных органах</t>
  </si>
  <si>
    <t>подписка на периодические печатные издания (годовая подписка на ведущие периодические печатные издания РК, ежедневные и еженедельные)</t>
  </si>
  <si>
    <t>подписка на рассылку новостей с информационной ленты (годовая подписка на новостную ленту ИА Интерфакс-Казахстан. Ежедневное в онлайн-режиме новостей общественно-политического блока)</t>
  </si>
  <si>
    <t xml:space="preserve">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 Организация 2-х поездок групп руководителей СМИ и ведущих журналистов на родственные предприятия фармацевтической индустрии зарубежных стран, сотрудничающих с Казахстаном в поставках субстанций для производства медикаментов, а также технологий и оборудования для отечественных фармацевтических заводов.   
</t>
  </si>
  <si>
    <t>услуги по сопровождение и поддержка веб-сайта, в том числе поддержка 76 почтовых адресов</t>
  </si>
  <si>
    <t>услуги по сопровождению и поддержке веб-сайта</t>
  </si>
  <si>
    <t>услуги предоставления мониторинга цен на ЛС компании «MPI»</t>
  </si>
  <si>
    <t>услуги по техническому обслуживанию автомобиля</t>
  </si>
  <si>
    <t>юридические консультационные услуги</t>
  </si>
  <si>
    <t xml:space="preserve">подписка на периодические печатные издания </t>
  </si>
  <si>
    <t xml:space="preserve">услуги по организации пресс-тура </t>
  </si>
  <si>
    <t>прием посетителей, содействие оперативности в решении административных и других вопросов</t>
  </si>
  <si>
    <t>обработка первичных документов (проверка расходных накладных  счет-фактур, доверенностей, актов приема-передачи) в рамках исполнения договоров с ЛПО и с поставщиками ЛС и ИМН</t>
  </si>
  <si>
    <t>нотариальных действий для ТОО "СК-Фармация" (заверение сделок, удостоверение копий документов, образцов подписей и т.д.)</t>
  </si>
  <si>
    <t>проведение аукционов по закупу лекарственных средств включающая аренду помещения, тд.</t>
  </si>
  <si>
    <t>услуги оказания видеосъемки</t>
  </si>
  <si>
    <t>изготовление мобильных баннеров, буклетов, брошюр,  промо-продукции</t>
  </si>
  <si>
    <t>размещение информационно-имиджевых материалов в СМИ РК (в печатных и электронных СМИ РК)</t>
  </si>
  <si>
    <t xml:space="preserve">услуги освещения деятельности компании в СМИ РК </t>
  </si>
  <si>
    <t>изготовление печатной продукции: визитки, визитки (VIP), папки-биговки, фирменные бланки, фирменные бланки (Приказы), грамоты, фишки, фирменные конвертыА4 с , фирменные конверты А5, фирменные конверты евростандарт, поздравительные адреса, поздравительные открытки, фирменные блокноты. Издание и тиражирование годового отчета компании. Изготовление штампов, печатей, табличек и тд.</t>
  </si>
  <si>
    <t>страхование работников на случай болезни в количестве 76 человек</t>
  </si>
  <si>
    <t>услуги по страхованию гражданско-правовой ответственности работодателя</t>
  </si>
  <si>
    <t>расходы по аренде офиса для территориальных представителей ТОО "СК-Фармация" по Атырауской области</t>
  </si>
  <si>
    <t>расходы по аренде офиса для территориальных представителей ТОО "СК-Фармация" по Павлодарской области</t>
  </si>
  <si>
    <t>расходы по аренде офиса для территориальных представителей ТОО "СК-Фармация" по Северо Казахстанской области</t>
  </si>
  <si>
    <t>расходы по аренде офиса для территориальных представителей ТОО "СК-Фармация" по Восточно Казахстанской области</t>
  </si>
  <si>
    <t>расходы по аренде офиса для территориальных представителей ТОО "СК-Фармация" по Карагандинской области</t>
  </si>
  <si>
    <t>расходы по аренде офиса для территориальных представителей ТОО "СК-Фармация" по Актюбинской области</t>
  </si>
  <si>
    <t>расходы по аренде офиса для территориальных представителей ТОО "СК-Фармация" по Акмолинской области</t>
  </si>
  <si>
    <t>расходы по аренде офиса для территориальных представителей ТОО "СК-Фармация" по Западно Казахстанской области</t>
  </si>
  <si>
    <t>расходы по аренде офиса для территориальных представителей ТОО "СК-Фармация" по Кызылординской области</t>
  </si>
  <si>
    <t>расходы по аренде офиса для территориальных представителей ТОО "СК-Фармация" по Жамбылской области</t>
  </si>
  <si>
    <t>расходы по аренде офиса для территориальных представителей ТОО "СК-Фармация" по Южно -Казахстанской области</t>
  </si>
  <si>
    <t>расходы по аренде офиса для территориальных представителей ТОО "СК-Фармация" по Алматинской области</t>
  </si>
  <si>
    <t>расходы по аренде офиса для территориальных представителей ТОО "СК-Фармация" по г. Алмата</t>
  </si>
  <si>
    <t>консультативно-практическая помощь по созданию логистической структуры на основе долгосрочного аутсорсинга</t>
  </si>
  <si>
    <t>услуги по разработке системы по сбору заявок от ЛПО, проведения электронных торгов -аукционов на закуп ЛС и ИМН</t>
  </si>
  <si>
    <t>консультационные услуги по проекту: «Разработка и внедрение системы менеджмента качества
ТОО «СК Фармация»</t>
  </si>
  <si>
    <t xml:space="preserve"> сертификация менеджмента и качества ISO 9001:2008</t>
  </si>
  <si>
    <t>почтовые услуги</t>
  </si>
  <si>
    <t>услуги по пересылке почты</t>
  </si>
  <si>
    <t>гарантированные не менее 2mbit/s, выделенные 16 ip адресов, unlimited</t>
  </si>
  <si>
    <t>микроавтобус должен иметь: гидроусилитель руля, отопитель, электропривод передних стеклоподъемников, магнитола, передние ремни безопасности с преднатяжителями, ремни безопасности в салоне, антиблокировочная 
Услуги по аренде автотранспорта должны включать расходы по оплате услуг водителя, ГСМ, автомойки, ТО-1, 2, 3, 4 и иные расходы, связанные с обслуживанием автомобиля</t>
  </si>
  <si>
    <t>автомобиль представительского класса не ранее 2007 года выпуска должен иметь: кожаные сиденья, складывающиеся зеркала с электроприводом , 
Услуги по аренде автотранспорта должны включать расходы по оплате ГСМ  страхование, ТО-1, 2, 3, 4 и иные расходы, связанные с обслуживанием автомобиля.</t>
  </si>
  <si>
    <t>изготовление выставочной мобильной композиции, приобретение данных для мониторинга</t>
  </si>
  <si>
    <t>ежеквартальное обновление и услуги специалистов по техническому сопровождению ПО "1С: Предприятие"</t>
  </si>
  <si>
    <t xml:space="preserve">тестер сети </t>
  </si>
  <si>
    <t xml:space="preserve">набор инструментов </t>
  </si>
  <si>
    <t>ударный инструмент</t>
  </si>
  <si>
    <t>обжимной инструмент</t>
  </si>
  <si>
    <t>чистящие салфетки</t>
  </si>
  <si>
    <t xml:space="preserve">для экранов, упаковка 100шт </t>
  </si>
  <si>
    <t xml:space="preserve">кабель USB </t>
  </si>
  <si>
    <t>тype A-A 1.8m , RTL</t>
  </si>
  <si>
    <t xml:space="preserve">блок питания </t>
  </si>
  <si>
    <t xml:space="preserve">клавиатура </t>
  </si>
  <si>
    <t xml:space="preserve">мышь </t>
  </si>
  <si>
    <t>коннектор сетевой</t>
  </si>
  <si>
    <t>кабель сетевой</t>
  </si>
  <si>
    <t>сетевая карта</t>
  </si>
  <si>
    <t>вентилятор для процессора</t>
  </si>
  <si>
    <t xml:space="preserve">жесткий диск </t>
  </si>
  <si>
    <t xml:space="preserve">оперативная память </t>
  </si>
  <si>
    <t xml:space="preserve">материнская плата </t>
  </si>
  <si>
    <t xml:space="preserve">монитор </t>
  </si>
  <si>
    <t xml:space="preserve">оптический привод </t>
  </si>
  <si>
    <t xml:space="preserve">карта Республики  Казахстана </t>
  </si>
  <si>
    <t>размер не менее 1500мм-2000мм</t>
  </si>
  <si>
    <t>картонные 100 штук в пачке</t>
  </si>
  <si>
    <t xml:space="preserve">карандаш </t>
  </si>
  <si>
    <t>мастика штемпельная</t>
  </si>
  <si>
    <t>маркеры  перманентные</t>
  </si>
  <si>
    <t>ручки гелевые</t>
  </si>
  <si>
    <t>пружины для переплетной машинки большие</t>
  </si>
  <si>
    <t>пружины для переплетной машинки средние</t>
  </si>
  <si>
    <t>пружины для переплетной машинки маленькие</t>
  </si>
  <si>
    <t>разделитель</t>
  </si>
  <si>
    <t>книга учета</t>
  </si>
  <si>
    <t>папки канцелярские картонные  без завязок</t>
  </si>
  <si>
    <t>папки канцелярские картонные с завязками</t>
  </si>
  <si>
    <t>папки пластиковые с резинками</t>
  </si>
  <si>
    <t>информационная система "Параграф-юрист+" с сетевой версией</t>
  </si>
  <si>
    <t>блок 1 
- эксперт
- судебная практика 
- международное законодательство
- документы на государственном языке
- нормативно-техническая документация 
- комментарии
- законопроекты
- аннотации значимых документов
Блок 2 (справки)
- вопросы-ответы
- бизнес-справки</t>
  </si>
  <si>
    <t>бумага А4</t>
  </si>
  <si>
    <t xml:space="preserve"> антивирусного программного обеспечения (корпоративный)</t>
  </si>
  <si>
    <t xml:space="preserve">антивирус  корпоративный –  лицензия на 84 рабочих мест  </t>
  </si>
  <si>
    <t>стеновая панель</t>
  </si>
  <si>
    <t>ЦП</t>
  </si>
  <si>
    <t>линейка</t>
  </si>
  <si>
    <t>линейка 30 см прозр. корпус  с держателем</t>
  </si>
  <si>
    <t>канцелярский набор для руководителя</t>
  </si>
  <si>
    <t>набор настольный деревянный из 7-ми предметов</t>
  </si>
  <si>
    <t xml:space="preserve">болванки </t>
  </si>
  <si>
    <t>ножницы</t>
  </si>
  <si>
    <t xml:space="preserve">блоки для заметок </t>
  </si>
  <si>
    <t>куб с белой бумагой</t>
  </si>
  <si>
    <t>ластик</t>
  </si>
  <si>
    <t>скоросшиватель пластиковый цветные</t>
  </si>
  <si>
    <t>точилка для карандашей</t>
  </si>
  <si>
    <t>скотч большой</t>
  </si>
  <si>
    <t>скотч средний</t>
  </si>
  <si>
    <t>скотч узкий</t>
  </si>
  <si>
    <t>клей канцелярский</t>
  </si>
  <si>
    <t>клей-карандаш</t>
  </si>
  <si>
    <t xml:space="preserve">скоросшиватель </t>
  </si>
  <si>
    <t>дырокол</t>
  </si>
  <si>
    <t xml:space="preserve">скобы  для степлера                   </t>
  </si>
  <si>
    <t>корректор</t>
  </si>
  <si>
    <t>папка с файлами</t>
  </si>
  <si>
    <t>лотки вертикальные</t>
  </si>
  <si>
    <t>лотки горизонтальные</t>
  </si>
  <si>
    <t>ведро для мусора</t>
  </si>
  <si>
    <t xml:space="preserve">зажим-клипса </t>
  </si>
  <si>
    <t>антистеплер</t>
  </si>
  <si>
    <t>ручки черные</t>
  </si>
  <si>
    <t>ручки красные</t>
  </si>
  <si>
    <t>ручки синие</t>
  </si>
  <si>
    <t>стикеры маленькие</t>
  </si>
  <si>
    <t>стикеры средние</t>
  </si>
  <si>
    <t>стикеры большие</t>
  </si>
  <si>
    <t xml:space="preserve">степлер </t>
  </si>
  <si>
    <t>скрепки никел.</t>
  </si>
  <si>
    <t>никелированные, в картонной упаковке 50/100шт.</t>
  </si>
  <si>
    <t>никелированные, в картонной упаковке 33/100шт.</t>
  </si>
  <si>
    <t>никелированные, в картонной упаковке 28/100шт.</t>
  </si>
  <si>
    <t>вкладыш-файл для папок</t>
  </si>
  <si>
    <t>клеенчатые файлы прозрачные</t>
  </si>
  <si>
    <t>папка-регистратор средние</t>
  </si>
  <si>
    <t>папка-регистратор большие</t>
  </si>
  <si>
    <t>стержни для карандашей</t>
  </si>
  <si>
    <t>карандаш механический</t>
  </si>
  <si>
    <t>калькулятор</t>
  </si>
  <si>
    <t>маркеры, набор 4 цвета</t>
  </si>
  <si>
    <t>органайзер</t>
  </si>
  <si>
    <t>канцелярский набор из 11 предметов</t>
  </si>
  <si>
    <t>барабан</t>
  </si>
  <si>
    <t xml:space="preserve">тонер </t>
  </si>
  <si>
    <t>картридж CB 435</t>
  </si>
  <si>
    <t>картридж CB 436</t>
  </si>
  <si>
    <t>отстойник тонера</t>
  </si>
  <si>
    <t>фьюзер</t>
  </si>
  <si>
    <t xml:space="preserve">фотобарабан </t>
  </si>
  <si>
    <t>тонер-картридж ЧЕРНЫЙ</t>
  </si>
  <si>
    <t xml:space="preserve">тонер-картридж ПУРПУРНЫЙ </t>
  </si>
  <si>
    <t xml:space="preserve">тонер-картридж ЖЕЛТЫЙ </t>
  </si>
  <si>
    <t xml:space="preserve">тонер-картридж ГОЛУБОЙ </t>
  </si>
  <si>
    <t>тонер-Картридж</t>
  </si>
  <si>
    <t xml:space="preserve">модем </t>
  </si>
  <si>
    <t>сетевой фильтр</t>
  </si>
  <si>
    <t>бензин</t>
  </si>
  <si>
    <t>стол рабочий</t>
  </si>
  <si>
    <t xml:space="preserve">стул офисный </t>
  </si>
  <si>
    <t>"Мониторинг договоров по закупке и поставке лекарственных средств в лечебно-профилактические учреждения Казахстана"</t>
  </si>
  <si>
    <t>программа по электронному документообороту на 76 рабочих мест (на базе Лотус)</t>
  </si>
  <si>
    <t>рабочая станция в комплекте</t>
  </si>
  <si>
    <t>компьютер в сборе - монитор, системный блок, клавиатура, мышь</t>
  </si>
  <si>
    <t xml:space="preserve">принтер </t>
  </si>
  <si>
    <t xml:space="preserve">
скорость ч/б печати, стр/мин: 18
Время выхода первой страницы: 8.5 сек
Емкость подающего лотка: 150 листов
Емкость принимающего лотка: 100 листов
Нагрузка: 5000 стр./месяц</t>
  </si>
  <si>
    <t>уничтожитель бумаги</t>
  </si>
  <si>
    <t>прямолинейная резка. Размер фрагментов – 5,8мм. Уровень секретности–2. Ширина
входного паза–220мм. Мощность резки (70 г/м2)–13л. Объем корзины–35л.- 230 листов.  Скорость
резки - 3 м/мин. Уничтожает кредитные карты. Уничтожает скрепки и скобы. Авто
старт/стоп. Реверс. Защита от перегрева. Размеры ВхШхГ – 485х420х280мм.
Вес – 6,9 кг. Мощность двигателя - 200 Вт.</t>
  </si>
  <si>
    <t>шкаф железный для хранения документов</t>
  </si>
  <si>
    <t>кресло для офиса</t>
  </si>
  <si>
    <t>конференц-стол</t>
  </si>
  <si>
    <t>предоплата 100%</t>
  </si>
  <si>
    <t>1 Т</t>
  </si>
  <si>
    <t>2 Т</t>
  </si>
  <si>
    <t>3 Т</t>
  </si>
  <si>
    <t>4 Т</t>
  </si>
  <si>
    <t>5 Т</t>
  </si>
  <si>
    <t>6 Т</t>
  </si>
  <si>
    <t>7 Т</t>
  </si>
  <si>
    <t>8 Т</t>
  </si>
  <si>
    <t>9 Т</t>
  </si>
  <si>
    <t>10 Т</t>
  </si>
  <si>
    <t>11 Т</t>
  </si>
  <si>
    <t>12 Т</t>
  </si>
  <si>
    <t>13 Т</t>
  </si>
  <si>
    <t>14 Т</t>
  </si>
  <si>
    <t>15 Т</t>
  </si>
  <si>
    <t>16 Т</t>
  </si>
  <si>
    <t>17 Т</t>
  </si>
  <si>
    <t>18 Т</t>
  </si>
  <si>
    <t>19 Т</t>
  </si>
  <si>
    <t>20 Т</t>
  </si>
  <si>
    <t>21 Т</t>
  </si>
  <si>
    <t>22 Т</t>
  </si>
  <si>
    <t>23 Т</t>
  </si>
  <si>
    <t>24 Т</t>
  </si>
  <si>
    <t>25 Т</t>
  </si>
  <si>
    <t>26 Т</t>
  </si>
  <si>
    <t>27 Т</t>
  </si>
  <si>
    <t>28 Т</t>
  </si>
  <si>
    <t>29 Т</t>
  </si>
  <si>
    <t>30 Т</t>
  </si>
  <si>
    <t>31 Т</t>
  </si>
  <si>
    <t>32 Т</t>
  </si>
  <si>
    <t>33 Т</t>
  </si>
  <si>
    <t>34 Т</t>
  </si>
  <si>
    <t>35 Т</t>
  </si>
  <si>
    <t>36 Т</t>
  </si>
  <si>
    <t>37 Т</t>
  </si>
  <si>
    <t>38 Т</t>
  </si>
  <si>
    <t>39 Т</t>
  </si>
  <si>
    <t>40 Т</t>
  </si>
  <si>
    <t>41 Т</t>
  </si>
  <si>
    <t>42 Т</t>
  </si>
  <si>
    <t>43 Т</t>
  </si>
  <si>
    <t>44 Т</t>
  </si>
  <si>
    <t>45 Т</t>
  </si>
  <si>
    <t>46 Т</t>
  </si>
  <si>
    <t>47 Т</t>
  </si>
  <si>
    <t>48 Т</t>
  </si>
  <si>
    <t>49 Т</t>
  </si>
  <si>
    <t>50 Т</t>
  </si>
  <si>
    <t>51 Т</t>
  </si>
  <si>
    <t>52 Т</t>
  </si>
  <si>
    <t>53 Т</t>
  </si>
  <si>
    <t>54 Т</t>
  </si>
  <si>
    <t>55 Т</t>
  </si>
  <si>
    <t>56 Т</t>
  </si>
  <si>
    <t>57 Т</t>
  </si>
  <si>
    <t>58 Т</t>
  </si>
  <si>
    <t>59 Т</t>
  </si>
  <si>
    <t>60 Т</t>
  </si>
  <si>
    <t>61 Т</t>
  </si>
  <si>
    <t>62 Т</t>
  </si>
  <si>
    <t>63 Т</t>
  </si>
  <si>
    <t>64 Т</t>
  </si>
  <si>
    <t>65 Т</t>
  </si>
  <si>
    <t>66 Т</t>
  </si>
  <si>
    <t>67 Т</t>
  </si>
  <si>
    <t>68 Т</t>
  </si>
  <si>
    <t>69 Т</t>
  </si>
  <si>
    <t>70 Т</t>
  </si>
  <si>
    <t>71 Т</t>
  </si>
  <si>
    <t>72 Т</t>
  </si>
  <si>
    <t>73 Т</t>
  </si>
  <si>
    <t>74 Т</t>
  </si>
  <si>
    <t>75 Т</t>
  </si>
  <si>
    <t>76 Т</t>
  </si>
  <si>
    <t>77 Т</t>
  </si>
  <si>
    <t>78 Т</t>
  </si>
  <si>
    <t>79 Т</t>
  </si>
  <si>
    <t>80 Т</t>
  </si>
  <si>
    <t>81 Т</t>
  </si>
  <si>
    <t>82 Т</t>
  </si>
  <si>
    <t>83 Т</t>
  </si>
  <si>
    <t>84 Т</t>
  </si>
  <si>
    <t>85 Т</t>
  </si>
  <si>
    <t>86 Т</t>
  </si>
  <si>
    <t>87 Т</t>
  </si>
  <si>
    <t>88 Т</t>
  </si>
  <si>
    <t>89 Т</t>
  </si>
  <si>
    <t>90 Т</t>
  </si>
  <si>
    <t>91 Т</t>
  </si>
  <si>
    <t>92 Т</t>
  </si>
  <si>
    <t>93 Т</t>
  </si>
  <si>
    <t>94 Т</t>
  </si>
  <si>
    <t>95 Т</t>
  </si>
  <si>
    <t>96 Т</t>
  </si>
  <si>
    <t>97 Т</t>
  </si>
  <si>
    <t>98 Т</t>
  </si>
  <si>
    <t>99 Т</t>
  </si>
  <si>
    <t>100 Т</t>
  </si>
  <si>
    <t>101 Т</t>
  </si>
  <si>
    <t>102 Т</t>
  </si>
  <si>
    <t>103 Т</t>
  </si>
  <si>
    <t>104 Т</t>
  </si>
  <si>
    <t>105 Т</t>
  </si>
  <si>
    <t>106 Т</t>
  </si>
  <si>
    <t>107 Т</t>
  </si>
  <si>
    <t>108 Т</t>
  </si>
  <si>
    <t>109 Т</t>
  </si>
  <si>
    <t>110 Т</t>
  </si>
  <si>
    <t>111 Т</t>
  </si>
  <si>
    <t>112 Т</t>
  </si>
  <si>
    <t>113 Т</t>
  </si>
  <si>
    <t>114 Т</t>
  </si>
  <si>
    <t>115 Т</t>
  </si>
  <si>
    <t xml:space="preserve">116 Т </t>
  </si>
  <si>
    <t>117 Т</t>
  </si>
  <si>
    <t>118 Т</t>
  </si>
  <si>
    <t>119 Т</t>
  </si>
  <si>
    <t>120 Т</t>
  </si>
  <si>
    <t>121 Т</t>
  </si>
  <si>
    <t>122 Т</t>
  </si>
  <si>
    <t>123 Т</t>
  </si>
  <si>
    <t>124 Т</t>
  </si>
  <si>
    <t>125 Т</t>
  </si>
  <si>
    <t>126 Т</t>
  </si>
  <si>
    <t>127 Т</t>
  </si>
  <si>
    <t>128 Т</t>
  </si>
  <si>
    <t>132 У</t>
  </si>
  <si>
    <t>133 У</t>
  </si>
  <si>
    <t>134 У</t>
  </si>
  <si>
    <t>135 У</t>
  </si>
  <si>
    <t>136 У</t>
  </si>
  <si>
    <t>137 У</t>
  </si>
  <si>
    <t>138 У</t>
  </si>
  <si>
    <t>139 У</t>
  </si>
  <si>
    <t>140 У</t>
  </si>
  <si>
    <t>141 У</t>
  </si>
  <si>
    <t>142 У</t>
  </si>
  <si>
    <t>143 У</t>
  </si>
  <si>
    <t>144 У</t>
  </si>
  <si>
    <t>145 У</t>
  </si>
  <si>
    <t>146 У</t>
  </si>
  <si>
    <t>147 У</t>
  </si>
  <si>
    <t>148 У</t>
  </si>
  <si>
    <t>150 У</t>
  </si>
  <si>
    <t>151 У</t>
  </si>
  <si>
    <t>152 У</t>
  </si>
  <si>
    <t>153 У</t>
  </si>
  <si>
    <t>154 У</t>
  </si>
  <si>
    <t>155 У</t>
  </si>
  <si>
    <t>156 У</t>
  </si>
  <si>
    <t>157 У</t>
  </si>
  <si>
    <t>158 У</t>
  </si>
  <si>
    <t>159 У</t>
  </si>
  <si>
    <t>160 У</t>
  </si>
  <si>
    <t>161 У</t>
  </si>
  <si>
    <t>162 У</t>
  </si>
  <si>
    <t>163 У</t>
  </si>
  <si>
    <t>164 У</t>
  </si>
  <si>
    <t>165 У</t>
  </si>
  <si>
    <t>166 У</t>
  </si>
  <si>
    <t>167 У</t>
  </si>
  <si>
    <t>168 У</t>
  </si>
  <si>
    <t>169 У</t>
  </si>
  <si>
    <t>170 У</t>
  </si>
  <si>
    <t>171 У</t>
  </si>
  <si>
    <t>172 У</t>
  </si>
  <si>
    <t>173 У</t>
  </si>
  <si>
    <t>174 У</t>
  </si>
  <si>
    <t>175 У</t>
  </si>
  <si>
    <t>176 У</t>
  </si>
  <si>
    <t>177 У</t>
  </si>
  <si>
    <t>178 У</t>
  </si>
  <si>
    <t>179 У</t>
  </si>
  <si>
    <t>180 У</t>
  </si>
  <si>
    <t>181 У</t>
  </si>
  <si>
    <t>182 У</t>
  </si>
  <si>
    <t>183 У</t>
  </si>
  <si>
    <t>184 У</t>
  </si>
  <si>
    <t>185 У</t>
  </si>
  <si>
    <t>186 У</t>
  </si>
  <si>
    <t>187 У</t>
  </si>
  <si>
    <t>188 У</t>
  </si>
  <si>
    <t>189 У</t>
  </si>
  <si>
    <t>190 У</t>
  </si>
  <si>
    <t>191 У</t>
  </si>
  <si>
    <t>192 У</t>
  </si>
  <si>
    <t>193 У</t>
  </si>
  <si>
    <t>194 У</t>
  </si>
  <si>
    <t>195 У</t>
  </si>
  <si>
    <t>Дополнительная характеристика</t>
  </si>
  <si>
    <t>Приоритет закупки</t>
  </si>
  <si>
    <t>Товарищество с ограниченной ответственностью "СК-Фармация"</t>
  </si>
  <si>
    <t>металлические с деревянной рукояткой</t>
  </si>
  <si>
    <t xml:space="preserve">техобслуживание  информационной и телекоммуникационной инфраструктуры (заправка замена картриджей,  техобслуживание компьютеров, ремонт копировальных аппаратов и т.д.)  </t>
  </si>
  <si>
    <t>услуги предоставления доступа в Интернет (вместе с представителями в областях)</t>
  </si>
  <si>
    <t>стул офисный, материал гобелен</t>
  </si>
  <si>
    <t>логотип с подсветкой стеновая панель</t>
  </si>
  <si>
    <t xml:space="preserve">легковая автомашина </t>
  </si>
  <si>
    <t>с повышенным уровнем комфортности, цвет черный, тип топлива бензин, кожаные сиденья с электроприводом и обогревом, круиз контроль. Согласно технической спецификации</t>
  </si>
  <si>
    <t>услуги по организации видеоконференцсвязи с 14 областями Республики Казахстан и городами областного значения Астана и Алматы</t>
  </si>
  <si>
    <t>расходы по аренде офиса для территориальных представителей ТОО "СК-Фармация" по Кустанайской области</t>
  </si>
  <si>
    <t xml:space="preserve">здание должно быть расположено в г. Астана, на левом побережье реки Есиль вблизи от правительственных и административных зданий, ФНБ "Самрук-Казына". Помещение должно соответствовать стандартам Бизнес-центра класса А. Арендодатель предоставляет комплекты офисной мебели для руководителей и сотрудников компании. Оплату за коммунальные услуги арендодатель производит самостоятельно и  стоимость  должна быть включена в размер арендной платы, кроме (электроэнергия, междугородней и международной связи). Площадь 727 квадратных метра. </t>
  </si>
  <si>
    <t xml:space="preserve">услуги по размещению объявлений </t>
  </si>
  <si>
    <t xml:space="preserve">услуги по размещению объявлений по проведению тендеров </t>
  </si>
  <si>
    <t>размещение объявлений о проведении  открытых тендеров  и тендеров по закупу лекарственных средств</t>
  </si>
  <si>
    <t>услуги по изготовлению информационной имиджевой продукции</t>
  </si>
  <si>
    <t>видеосъемка открытых тендеров и тендеров по закупу лекарственных средств, изделий медицинского назначения и медицинской техники с последующим оцифровыванием видеоматериала</t>
  </si>
  <si>
    <t xml:space="preserve">переплет документов (тексты) вручную; подбор документов (тексты)  по номерам  и форматам, прошив документов,  осуществление контроля за техническим состоянием  рабочих инструментов;  проведение  реставрационных  (переплетных)  работ, восстановление текстов.
   </t>
  </si>
  <si>
    <t>подписка на рассылку новостей с информационной ленты (Интерфакс)</t>
  </si>
  <si>
    <t>мелкосрочный ремонт автомашины (ремонт ходовой части диагностика, замена масел, и т.д.)</t>
  </si>
  <si>
    <t xml:space="preserve">услуги по распечатке договоров, корректировке документов по заявке Заказчика. </t>
  </si>
  <si>
    <t>размещение поздравительных и иных объявлений</t>
  </si>
  <si>
    <t>WCP 7232 Фьюзер/7242 мач</t>
  </si>
  <si>
    <t>Товарищество с ограниченной отвественностью "СК-Фармация"</t>
  </si>
  <si>
    <t>проведение анализа инвестиционных проектов для определения оптимального варианта построения логистической системы</t>
  </si>
  <si>
    <t>196 У</t>
  </si>
  <si>
    <t>с даты заключения договора до 31 декабря 2011г.</t>
  </si>
  <si>
    <t xml:space="preserve">HDD 320 Gb (7200.12), 16 Mb, </t>
  </si>
  <si>
    <t>ноябрь 2010 г.</t>
  </si>
  <si>
    <t>сентябрь 2011 г.</t>
  </si>
  <si>
    <t>апрель 2011г.</t>
  </si>
  <si>
    <t>апрель 2011 г.</t>
  </si>
  <si>
    <t>май 2011 г.</t>
  </si>
  <si>
    <t>март 2011г.</t>
  </si>
  <si>
    <t>сентябрь 2011г.</t>
  </si>
  <si>
    <t>октябрь 2011 год</t>
  </si>
  <si>
    <t>январь 2011 г.</t>
  </si>
  <si>
    <t>январь-декабрь 2011 г.</t>
  </si>
  <si>
    <t>февраль 2011г.</t>
  </si>
  <si>
    <t>октябрь 2011 г.</t>
  </si>
  <si>
    <t>апрель, май 2011 г.</t>
  </si>
  <si>
    <t>июнь 2011г.</t>
  </si>
  <si>
    <t>октябрь, ноябрь 2011 г.</t>
  </si>
  <si>
    <t>октябрь 2011г.</t>
  </si>
  <si>
    <t>январь, март, июнь, сентябрь 2011 г.</t>
  </si>
  <si>
    <t>сентябрь, октябрь 2011 г.</t>
  </si>
  <si>
    <t>ноябрь 2011 г.</t>
  </si>
  <si>
    <t>май- июнь 2011 г.</t>
  </si>
  <si>
    <t>апрель-май 2011 г.</t>
  </si>
  <si>
    <t>март-апрель 2011 г.</t>
  </si>
  <si>
    <t>с даты заключения договора до 31 декабря 2011 г.</t>
  </si>
  <si>
    <t>май 2011г.</t>
  </si>
  <si>
    <t>размер 19мм/33мм</t>
  </si>
  <si>
    <t>размер 35мм/40мм</t>
  </si>
  <si>
    <t>клей-карандаш 15 гр.</t>
  </si>
  <si>
    <t>клей жидкий 110 мл.</t>
  </si>
  <si>
    <t>степлер большой</t>
  </si>
  <si>
    <t>услуги по проведению анализа инвестиционных проектов</t>
  </si>
  <si>
    <t>оценка и экспертиза проектов по строительству сети складов</t>
  </si>
  <si>
    <t>услуги по централизованному хранению и доставке лекарственных средств и изделий медицинского назначения на 2011 год</t>
  </si>
  <si>
    <t>централизованное хранение и доставка лекарственных средств и изделий медицинского назначения на 2011 год согласно технической спецификации</t>
  </si>
  <si>
    <t>услуги разработки системы по сбору заявок от ЛПО</t>
  </si>
  <si>
    <t>План закупок товаров, работ и услуг ТОО "СК-Фармация" на 2011 год.</t>
  </si>
  <si>
    <t>исключена</t>
  </si>
  <si>
    <t>Материалы для  установки видеонаблюдения в офисном помещении</t>
  </si>
  <si>
    <t xml:space="preserve"> камера, записывающих устроиство, мониторы и другие материалы согласно технической спецификкации Заказчика</t>
  </si>
  <si>
    <t>Rack Server 2U; 4 x Quad-Core Xeon 2.2GHz; 64GB DDR3 1333MHz RDIMM expandable to 256GB; Dual 1GB SD cards; HDD 5 x 147GB Dell 10K.3 SFF 6Gb/s SAS hard disks in hot-swap carriers; RAID0, 1, 10, 5, 50, 6; 6 x PCI-e 2.0; 2 x 1023W hot-plug supplies; 4 x GBLAN; DVD</t>
  </si>
  <si>
    <t>сентябрь  2011 г.</t>
  </si>
  <si>
    <t xml:space="preserve"> сентябрь  2011 г.</t>
  </si>
  <si>
    <t>149 У</t>
  </si>
  <si>
    <t>20.20.15</t>
  </si>
  <si>
    <t>ноябрь 2011г.</t>
  </si>
  <si>
    <t xml:space="preserve"> сентябрь 2011 г.</t>
  </si>
  <si>
    <t>услуги предоставления информационной базы данных "Виортис"</t>
  </si>
  <si>
    <t>128-1 Т</t>
  </si>
  <si>
    <t>источник безперебойного питания</t>
  </si>
  <si>
    <t>45.32.11</t>
  </si>
  <si>
    <t>128-2 Т</t>
  </si>
  <si>
    <t>шины автомобильные</t>
  </si>
  <si>
    <t>зимние шины размер 205/55/16</t>
  </si>
  <si>
    <t>С изменениями и дополнениями от 16.09.2011 г.</t>
  </si>
  <si>
    <t>С изменениями и дополнениями от 05.12.2011 г.</t>
  </si>
  <si>
    <t>197 У</t>
  </si>
  <si>
    <t>услуги разработки программного обеспечения</t>
  </si>
  <si>
    <t>Разработка программного обеспечения электронный регистр амбулаторных больных предназначен для автоматизацияи учета выписывания лекарственных средств и изделий медицинского назначения в рамках гарантированного объема бесплатной медицинской помощи на амбулаторном уровне, мониторинга и анализа заболеваемости и лекарственного обеспечения для оптимизации планирования потребности</t>
  </si>
  <si>
    <t>декабрь 2011 г.</t>
  </si>
  <si>
    <t>сервер</t>
  </si>
  <si>
    <t>коммутатор</t>
  </si>
  <si>
    <t>внешнее устройство для хранения данных</t>
  </si>
  <si>
    <t>131 Т</t>
  </si>
  <si>
    <t>130 Т</t>
  </si>
  <si>
    <t>129 Т</t>
  </si>
  <si>
    <t>198 У</t>
  </si>
  <si>
    <t>199 У</t>
  </si>
  <si>
    <t>200 У</t>
  </si>
  <si>
    <t>Количество установленных процессоров Не менее 4
Установленная оперативная память Не менее 64 GB
 Емкость установленного диска Не менее 146 ГБ
Количество установленных дисков Не менее 5 шт.
Операционная система Не ниже Microsoft Windows Server Standard 2008R2
Исполнение Для установки в серверный шкаф, не более 2 юнита</t>
  </si>
  <si>
    <t>Объем памяти 2000 Гб, интерфейсы 2.0 (3.0) скорость передачи данных интерфейса до 5 Гбит/с</t>
  </si>
  <si>
    <t>Сетевой коммутатор  Количество портов не менее 48   (10/100/1000)  Поддержка стандарта 802.1Q</t>
  </si>
  <si>
    <t>26.20.11</t>
  </si>
  <si>
    <t xml:space="preserve"> декабрь  2011 г.</t>
  </si>
  <si>
    <t>декабрь  2011 г.</t>
  </si>
  <si>
    <t>Приложение №1                                                                                                                                          к Приказу Генерального директора ТОО "СК-Фармация"№ 06/15  от 28.02.2011 г</t>
  </si>
  <si>
    <t xml:space="preserve">Утвержден протоколом Правления ТОО "СК-Фармация" от 05 декабря 2011 г. </t>
  </si>
  <si>
    <t>19,20,21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</si>
</sst>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;#,##\-0;&quot;-&quot;"/>
    <numFmt numFmtId="165" formatCode="#,##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/>
    </border>
    <border>
      <left style="thin">
        <color indexed="8"/>
      </left>
      <right/>
      <top style="thin">
        <color indexed="8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10" xfId="54" applyFont="1" applyFill="1" applyBorder="1">
      <alignment/>
      <protection/>
    </xf>
    <xf numFmtId="0" fontId="2" fillId="33" borderId="10" xfId="54" applyFont="1" applyFill="1" applyBorder="1" applyAlignment="1">
      <alignment/>
      <protection/>
    </xf>
    <xf numFmtId="0" fontId="3" fillId="33" borderId="10" xfId="54" applyFont="1" applyFill="1" applyBorder="1" applyAlignment="1">
      <alignment horizontal="center" vertical="center"/>
      <protection/>
    </xf>
    <xf numFmtId="0" fontId="4" fillId="34" borderId="0" xfId="0" applyFont="1" applyFill="1" applyAlignment="1">
      <alignment/>
    </xf>
    <xf numFmtId="165" fontId="0" fillId="0" borderId="0" xfId="0" applyNumberFormat="1" applyBorder="1" applyAlignment="1">
      <alignment/>
    </xf>
    <xf numFmtId="165" fontId="4" fillId="35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34" borderId="0" xfId="0" applyFont="1" applyFill="1" applyBorder="1" applyAlignment="1">
      <alignment/>
    </xf>
    <xf numFmtId="0" fontId="3" fillId="33" borderId="10" xfId="54" applyFont="1" applyFill="1" applyBorder="1" applyAlignment="1">
      <alignment horizontal="center" vertical="center" wrapText="1"/>
      <protection/>
    </xf>
    <xf numFmtId="0" fontId="3" fillId="33" borderId="11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65" fontId="3" fillId="33" borderId="10" xfId="0" applyNumberFormat="1" applyFont="1" applyFill="1" applyBorder="1" applyAlignment="1">
      <alignment horizontal="center" vertical="center" wrapText="1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>
      <alignment horizontal="center" vertical="center" wrapText="1"/>
    </xf>
    <xf numFmtId="165" fontId="3" fillId="33" borderId="14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9" fontId="3" fillId="33" borderId="10" xfId="54" applyNumberFormat="1" applyFont="1" applyFill="1" applyBorder="1" applyAlignment="1">
      <alignment horizontal="center" vertical="center"/>
      <protection/>
    </xf>
    <xf numFmtId="164" fontId="3" fillId="33" borderId="11" xfId="0" applyNumberFormat="1" applyFont="1" applyFill="1" applyBorder="1" applyAlignment="1">
      <alignment horizontal="center" vertical="center" wrapText="1"/>
    </xf>
    <xf numFmtId="164" fontId="3" fillId="33" borderId="10" xfId="0" applyNumberFormat="1" applyFont="1" applyFill="1" applyBorder="1" applyAlignment="1">
      <alignment horizontal="center" vertical="center" wrapText="1"/>
    </xf>
    <xf numFmtId="0" fontId="3" fillId="33" borderId="15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65" fontId="3" fillId="33" borderId="11" xfId="0" applyNumberFormat="1" applyFont="1" applyFill="1" applyBorder="1" applyAlignment="1">
      <alignment horizontal="center" vertical="center" wrapText="1"/>
    </xf>
    <xf numFmtId="0" fontId="3" fillId="33" borderId="15" xfId="0" applyFont="1" applyFill="1" applyBorder="1" applyAlignment="1" applyProtection="1">
      <alignment horizontal="center" vertical="center" wrapText="1"/>
      <protection locked="0"/>
    </xf>
    <xf numFmtId="0" fontId="3" fillId="33" borderId="11" xfId="0" applyFont="1" applyFill="1" applyBorder="1" applyAlignment="1" applyProtection="1">
      <alignment horizontal="center" vertical="center" wrapText="1"/>
      <protection locked="0"/>
    </xf>
    <xf numFmtId="3" fontId="3" fillId="33" borderId="10" xfId="54" applyNumberFormat="1" applyFont="1" applyFill="1" applyBorder="1" applyAlignment="1">
      <alignment horizontal="center" vertical="center"/>
      <protection/>
    </xf>
    <xf numFmtId="3" fontId="3" fillId="33" borderId="10" xfId="54" applyNumberFormat="1" applyFont="1" applyFill="1" applyBorder="1" applyAlignment="1">
      <alignment horizontal="center" vertical="center" wrapText="1"/>
      <protection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9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1" xfId="54" applyFont="1" applyFill="1" applyBorder="1" applyAlignment="1">
      <alignment/>
      <protection/>
    </xf>
    <xf numFmtId="0" fontId="2" fillId="33" borderId="16" xfId="54" applyFont="1" applyFill="1" applyBorder="1" applyAlignment="1">
      <alignment/>
      <protection/>
    </xf>
    <xf numFmtId="0" fontId="2" fillId="33" borderId="15" xfId="54" applyFont="1" applyFill="1" applyBorder="1" applyAlignment="1">
      <alignment/>
      <protection/>
    </xf>
    <xf numFmtId="0" fontId="3" fillId="33" borderId="10" xfId="54" applyFont="1" applyFill="1" applyBorder="1" applyAlignment="1">
      <alignment horizontal="center"/>
      <protection/>
    </xf>
    <xf numFmtId="0" fontId="3" fillId="33" borderId="11" xfId="54" applyFont="1" applyFill="1" applyBorder="1" applyAlignment="1">
      <alignment horizontal="center"/>
      <protection/>
    </xf>
    <xf numFmtId="3" fontId="2" fillId="33" borderId="10" xfId="54" applyNumberFormat="1" applyFont="1" applyFill="1" applyBorder="1" applyAlignment="1">
      <alignment horizontal="center"/>
      <protection/>
    </xf>
    <xf numFmtId="3" fontId="2" fillId="33" borderId="11" xfId="54" applyNumberFormat="1" applyFont="1" applyFill="1" applyBorder="1" applyAlignment="1">
      <alignment horizontal="center"/>
      <protection/>
    </xf>
    <xf numFmtId="0" fontId="2" fillId="33" borderId="17" xfId="54" applyFont="1" applyFill="1" applyBorder="1" applyAlignment="1">
      <alignment/>
      <protection/>
    </xf>
    <xf numFmtId="0" fontId="2" fillId="33" borderId="0" xfId="54" applyFont="1" applyFill="1" applyBorder="1" applyAlignment="1">
      <alignment/>
      <protection/>
    </xf>
    <xf numFmtId="0" fontId="2" fillId="33" borderId="18" xfId="54" applyFont="1" applyFill="1" applyBorder="1" applyAlignment="1">
      <alignment/>
      <protection/>
    </xf>
    <xf numFmtId="0" fontId="3" fillId="33" borderId="19" xfId="0" applyFont="1" applyFill="1" applyBorder="1" applyAlignment="1" applyProtection="1">
      <alignment horizontal="center" vertical="center" wrapText="1"/>
      <protection locked="0"/>
    </xf>
    <xf numFmtId="0" fontId="3" fillId="33" borderId="0" xfId="54" applyFont="1" applyFill="1" applyBorder="1">
      <alignment/>
      <protection/>
    </xf>
    <xf numFmtId="0" fontId="3" fillId="33" borderId="20" xfId="54" applyFont="1" applyFill="1" applyBorder="1">
      <alignment/>
      <protection/>
    </xf>
    <xf numFmtId="0" fontId="3" fillId="36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8" fillId="33" borderId="10" xfId="54" applyFont="1" applyFill="1" applyBorder="1" applyAlignment="1">
      <alignment horizontal="center" vertical="top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0" fontId="3" fillId="33" borderId="11" xfId="55" applyFont="1" applyFill="1" applyBorder="1" applyAlignment="1">
      <alignment horizontal="center" vertical="center" wrapText="1"/>
      <protection/>
    </xf>
    <xf numFmtId="9" fontId="3" fillId="33" borderId="10" xfId="54" applyNumberFormat="1" applyFont="1" applyFill="1" applyBorder="1" applyAlignment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0" xfId="0" applyFont="1" applyFill="1" applyAlignment="1">
      <alignment horizontal="center" vertical="center" wrapText="1"/>
    </xf>
    <xf numFmtId="165" fontId="3" fillId="33" borderId="10" xfId="63" applyNumberFormat="1" applyFont="1" applyFill="1" applyBorder="1" applyAlignment="1">
      <alignment horizontal="center" vertical="center" wrapText="1"/>
    </xf>
    <xf numFmtId="0" fontId="3" fillId="36" borderId="23" xfId="55" applyFont="1" applyFill="1" applyBorder="1" applyAlignment="1">
      <alignment horizontal="center" vertical="center" wrapText="1"/>
      <protection/>
    </xf>
    <xf numFmtId="0" fontId="3" fillId="38" borderId="24" xfId="55" applyFont="1" applyFill="1" applyBorder="1" applyAlignment="1">
      <alignment horizontal="center" vertical="center" wrapText="1"/>
      <protection/>
    </xf>
    <xf numFmtId="0" fontId="3" fillId="38" borderId="10" xfId="55" applyFont="1" applyFill="1" applyBorder="1" applyAlignment="1">
      <alignment horizontal="center" vertical="center" wrapText="1"/>
      <protection/>
    </xf>
    <xf numFmtId="0" fontId="3" fillId="36" borderId="12" xfId="55" applyFont="1" applyFill="1" applyBorder="1" applyAlignment="1">
      <alignment horizontal="center" vertical="center" wrapText="1"/>
      <protection/>
    </xf>
    <xf numFmtId="17" fontId="3" fillId="33" borderId="10" xfId="54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0" xfId="54" applyFont="1" applyFill="1" applyBorder="1" applyAlignment="1">
      <alignment horizontal="center" vertical="center" wrapText="1"/>
      <protection/>
    </xf>
    <xf numFmtId="9" fontId="50" fillId="33" borderId="10" xfId="54" applyNumberFormat="1" applyFont="1" applyFill="1" applyBorder="1" applyAlignment="1">
      <alignment horizontal="center" vertical="center" wrapText="1"/>
      <protection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 locked="0"/>
    </xf>
    <xf numFmtId="0" fontId="50" fillId="33" borderId="10" xfId="54" applyFont="1" applyFill="1" applyBorder="1" applyAlignment="1">
      <alignment horizontal="center" vertical="center"/>
      <protection/>
    </xf>
    <xf numFmtId="0" fontId="51" fillId="33" borderId="10" xfId="54" applyFont="1" applyFill="1" applyBorder="1" applyAlignment="1">
      <alignment/>
      <protection/>
    </xf>
    <xf numFmtId="165" fontId="50" fillId="33" borderId="18" xfId="0" applyNumberFormat="1" applyFont="1" applyFill="1" applyBorder="1" applyAlignment="1">
      <alignment horizontal="center" vertical="center" wrapText="1"/>
    </xf>
    <xf numFmtId="165" fontId="50" fillId="33" borderId="10" xfId="0" applyNumberFormat="1" applyFont="1" applyFill="1" applyBorder="1" applyAlignment="1">
      <alignment horizontal="center" vertical="center" wrapText="1"/>
    </xf>
    <xf numFmtId="0" fontId="50" fillId="33" borderId="10" xfId="54" applyFont="1" applyFill="1" applyBorder="1">
      <alignment/>
      <protection/>
    </xf>
    <xf numFmtId="165" fontId="3" fillId="33" borderId="18" xfId="0" applyNumberFormat="1" applyFont="1" applyFill="1" applyBorder="1" applyAlignment="1">
      <alignment horizontal="center" vertical="center" wrapText="1"/>
    </xf>
    <xf numFmtId="0" fontId="2" fillId="33" borderId="10" xfId="54" applyFont="1" applyFill="1" applyBorder="1" applyAlignment="1">
      <alignment horizontal="center"/>
      <protection/>
    </xf>
    <xf numFmtId="0" fontId="3" fillId="33" borderId="10" xfId="0" applyFont="1" applyFill="1" applyBorder="1" applyAlignment="1">
      <alignment/>
    </xf>
    <xf numFmtId="9" fontId="3" fillId="33" borderId="14" xfId="54" applyNumberFormat="1" applyFont="1" applyFill="1" applyBorder="1" applyAlignment="1">
      <alignment horizontal="center" vertical="center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54" applyFont="1" applyFill="1" applyBorder="1" applyAlignment="1">
      <alignment horizontal="center" vertical="center"/>
      <protection/>
    </xf>
    <xf numFmtId="3" fontId="3" fillId="33" borderId="11" xfId="54" applyNumberFormat="1" applyFont="1" applyFill="1" applyBorder="1" applyAlignment="1">
      <alignment horizontal="center"/>
      <protection/>
    </xf>
    <xf numFmtId="3" fontId="3" fillId="33" borderId="10" xfId="54" applyNumberFormat="1" applyFont="1" applyFill="1" applyBorder="1" applyAlignment="1">
      <alignment horizontal="center"/>
      <protection/>
    </xf>
    <xf numFmtId="4" fontId="3" fillId="33" borderId="10" xfId="54" applyNumberFormat="1" applyFont="1" applyFill="1" applyBorder="1" applyAlignment="1">
      <alignment horizontal="center"/>
      <protection/>
    </xf>
    <xf numFmtId="0" fontId="0" fillId="33" borderId="10" xfId="0" applyFill="1" applyBorder="1" applyAlignment="1">
      <alignment/>
    </xf>
    <xf numFmtId="0" fontId="3" fillId="37" borderId="21" xfId="0" applyFont="1" applyFill="1" applyBorder="1" applyAlignment="1">
      <alignment horizontal="center" vertical="center" wrapText="1"/>
    </xf>
    <xf numFmtId="0" fontId="3" fillId="37" borderId="22" xfId="0" applyFont="1" applyFill="1" applyBorder="1" applyAlignment="1">
      <alignment horizontal="left" vertical="center" wrapText="1"/>
    </xf>
    <xf numFmtId="0" fontId="3" fillId="37" borderId="10" xfId="0" applyFont="1" applyFill="1" applyBorder="1" applyAlignment="1">
      <alignment horizontal="left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7" borderId="26" xfId="0" applyFont="1" applyFill="1" applyBorder="1" applyAlignment="1">
      <alignment horizontal="left" vertical="center" wrapText="1"/>
    </xf>
    <xf numFmtId="165" fontId="3" fillId="33" borderId="27" xfId="0" applyNumberFormat="1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9" fillId="0" borderId="28" xfId="0" applyNumberFormat="1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0" fillId="0" borderId="0" xfId="0" applyNumberFormat="1" applyAlignment="1">
      <alignment/>
    </xf>
    <xf numFmtId="165" fontId="3" fillId="39" borderId="19" xfId="0" applyNumberFormat="1" applyFont="1" applyFill="1" applyBorder="1" applyAlignment="1">
      <alignment horizontal="center" vertical="center" wrapText="1"/>
    </xf>
    <xf numFmtId="3" fontId="10" fillId="40" borderId="0" xfId="0" applyNumberFormat="1" applyFont="1" applyFill="1" applyAlignment="1">
      <alignment/>
    </xf>
    <xf numFmtId="0" fontId="0" fillId="39" borderId="0" xfId="0" applyFill="1" applyAlignment="1">
      <alignment/>
    </xf>
    <xf numFmtId="165" fontId="3" fillId="33" borderId="19" xfId="0" applyNumberFormat="1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9" borderId="11" xfId="0" applyFont="1" applyFill="1" applyBorder="1" applyAlignment="1">
      <alignment horizontal="center" vertical="center" wrapText="1"/>
    </xf>
    <xf numFmtId="3" fontId="3" fillId="33" borderId="0" xfId="0" applyNumberFormat="1" applyFont="1" applyFill="1" applyBorder="1" applyAlignment="1">
      <alignment horizontal="center" vertical="center" wrapText="1"/>
    </xf>
    <xf numFmtId="0" fontId="3" fillId="39" borderId="10" xfId="54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0" fontId="4" fillId="33" borderId="10" xfId="54" applyFont="1" applyFill="1" applyBorder="1" applyAlignment="1">
      <alignment horizontal="center" vertical="center"/>
      <protection/>
    </xf>
    <xf numFmtId="0" fontId="3" fillId="33" borderId="11" xfId="33" applyFont="1" applyFill="1" applyBorder="1" applyAlignment="1">
      <alignment horizontal="center" vertical="center" wrapText="1"/>
      <protection/>
    </xf>
    <xf numFmtId="0" fontId="3" fillId="33" borderId="10" xfId="33" applyFont="1" applyFill="1" applyBorder="1" applyAlignment="1">
      <alignment horizontal="center" vertical="center" wrapText="1"/>
      <protection/>
    </xf>
    <xf numFmtId="0" fontId="3" fillId="37" borderId="11" xfId="0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right" wrapText="1"/>
    </xf>
    <xf numFmtId="0" fontId="2" fillId="33" borderId="10" xfId="54" applyFont="1" applyFill="1" applyBorder="1" applyAlignment="1">
      <alignment horizontal="center" vertical="top" wrapText="1"/>
      <protection/>
    </xf>
    <xf numFmtId="0" fontId="2" fillId="33" borderId="14" xfId="54" applyFont="1" applyFill="1" applyBorder="1" applyAlignment="1">
      <alignment horizontal="center" vertical="top" wrapText="1"/>
      <protection/>
    </xf>
    <xf numFmtId="0" fontId="2" fillId="33" borderId="18" xfId="54" applyFont="1" applyFill="1" applyBorder="1" applyAlignment="1">
      <alignment horizontal="center" vertical="top" wrapText="1"/>
      <protection/>
    </xf>
    <xf numFmtId="0" fontId="7" fillId="34" borderId="0" xfId="0" applyFont="1" applyFill="1" applyBorder="1" applyAlignment="1">
      <alignment horizontal="right"/>
    </xf>
    <xf numFmtId="0" fontId="7" fillId="34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1 Новые ф Бюдж КМГ 200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23"/>
  <sheetViews>
    <sheetView tabSelected="1" view="pageBreakPreview" zoomScale="68" zoomScaleSheetLayoutView="68" zoomScalePageLayoutView="0" workbookViewId="0" topLeftCell="E202">
      <selection activeCell="S221" sqref="S221:W225"/>
    </sheetView>
  </sheetViews>
  <sheetFormatPr defaultColWidth="9.00390625" defaultRowHeight="12.75"/>
  <cols>
    <col min="1" max="1" width="6.375" style="0" customWidth="1"/>
    <col min="2" max="2" width="17.375" style="0" customWidth="1"/>
    <col min="3" max="3" width="10.75390625" style="0" customWidth="1"/>
    <col min="4" max="4" width="20.25390625" style="0" customWidth="1"/>
    <col min="5" max="5" width="23.125" style="0" customWidth="1"/>
    <col min="6" max="6" width="17.375" style="0" customWidth="1"/>
    <col min="7" max="7" width="10.00390625" style="0" customWidth="1"/>
    <col min="8" max="8" width="13.125" style="0" customWidth="1"/>
    <col min="9" max="9" width="16.375" style="0" customWidth="1"/>
    <col min="10" max="10" width="12.00390625" style="0" customWidth="1"/>
    <col min="11" max="11" width="10.25390625" style="0" customWidth="1"/>
    <col min="12" max="12" width="10.375" style="0" customWidth="1"/>
    <col min="14" max="14" width="13.625" style="0" customWidth="1"/>
    <col min="15" max="15" width="10.25390625" style="0" customWidth="1"/>
    <col min="17" max="17" width="9.75390625" style="0" customWidth="1"/>
    <col min="18" max="18" width="6.375" style="0" customWidth="1"/>
    <col min="19" max="19" width="15.125" style="0" customWidth="1"/>
    <col min="20" max="20" width="16.875" style="0" customWidth="1"/>
    <col min="21" max="21" width="15.00390625" style="0" customWidth="1"/>
    <col min="22" max="22" width="9.00390625" style="0" customWidth="1"/>
    <col min="23" max="23" width="9.875" style="0" customWidth="1"/>
    <col min="24" max="24" width="9.75390625" style="0" customWidth="1"/>
    <col min="25" max="25" width="12.25390625" style="0" customWidth="1"/>
    <col min="26" max="27" width="12.125" style="0" bestFit="1" customWidth="1"/>
  </cols>
  <sheetData>
    <row r="1" spans="1:9" ht="15">
      <c r="A1" s="6"/>
      <c r="B1" s="6"/>
      <c r="C1" s="6"/>
      <c r="D1" s="6"/>
      <c r="E1" s="6"/>
      <c r="F1" s="6"/>
      <c r="G1" s="6"/>
      <c r="H1" s="6"/>
      <c r="I1" s="6"/>
    </row>
    <row r="2" spans="1:24" ht="15">
      <c r="A2" s="6"/>
      <c r="B2" s="6"/>
      <c r="C2" s="6"/>
      <c r="D2" s="6"/>
      <c r="E2" s="6"/>
      <c r="F2" s="6"/>
      <c r="G2" s="6"/>
      <c r="H2" s="6"/>
      <c r="I2" s="6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9"/>
    </row>
    <row r="3" spans="1:24" ht="15">
      <c r="A3" s="6"/>
      <c r="B3" s="6"/>
      <c r="C3" s="6"/>
      <c r="D3" s="6"/>
      <c r="E3" s="6"/>
      <c r="F3" s="6"/>
      <c r="G3" s="6"/>
      <c r="H3" s="6"/>
      <c r="I3" s="6"/>
      <c r="J3" s="117" t="s">
        <v>742</v>
      </c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9"/>
    </row>
    <row r="4" spans="1:24" ht="51.75" customHeight="1">
      <c r="A4" s="6"/>
      <c r="B4" s="6"/>
      <c r="C4" s="6"/>
      <c r="D4" s="6"/>
      <c r="E4" s="6"/>
      <c r="F4" s="6"/>
      <c r="G4" s="6"/>
      <c r="H4" s="6"/>
      <c r="I4" s="6"/>
      <c r="J4" s="10"/>
      <c r="K4" s="10"/>
      <c r="L4" s="10"/>
      <c r="M4" s="10"/>
      <c r="N4" s="10"/>
      <c r="O4" s="10"/>
      <c r="P4" s="10"/>
      <c r="Q4" s="113" t="s">
        <v>741</v>
      </c>
      <c r="R4" s="113"/>
      <c r="S4" s="113"/>
      <c r="T4" s="113"/>
      <c r="U4" s="113"/>
      <c r="V4" s="113"/>
      <c r="W4" s="113"/>
      <c r="X4" s="9"/>
    </row>
    <row r="5" spans="1:24" ht="18" customHeight="1">
      <c r="A5" s="6"/>
      <c r="B5" s="6"/>
      <c r="C5" s="6"/>
      <c r="D5" s="6"/>
      <c r="E5" s="6"/>
      <c r="F5" s="6"/>
      <c r="G5" s="6"/>
      <c r="H5" s="6"/>
      <c r="I5" s="6"/>
      <c r="J5" s="10"/>
      <c r="K5" s="10"/>
      <c r="L5" s="10"/>
      <c r="M5" s="10"/>
      <c r="N5" s="10"/>
      <c r="O5" s="10"/>
      <c r="P5" s="10"/>
      <c r="Q5" s="113" t="s">
        <v>720</v>
      </c>
      <c r="R5" s="113"/>
      <c r="S5" s="113"/>
      <c r="T5" s="113"/>
      <c r="U5" s="113"/>
      <c r="V5" s="113"/>
      <c r="W5" s="113"/>
      <c r="X5" s="9"/>
    </row>
    <row r="6" spans="1:23" ht="17.25" customHeight="1">
      <c r="A6" s="6"/>
      <c r="B6" s="6"/>
      <c r="C6" s="6"/>
      <c r="D6" s="6"/>
      <c r="E6" s="6"/>
      <c r="F6" s="6"/>
      <c r="G6" s="6"/>
      <c r="H6" s="6"/>
      <c r="I6" s="6"/>
      <c r="Q6" s="113" t="s">
        <v>721</v>
      </c>
      <c r="R6" s="113"/>
      <c r="S6" s="113"/>
      <c r="T6" s="113"/>
      <c r="U6" s="113"/>
      <c r="V6" s="113"/>
      <c r="W6" s="113"/>
    </row>
    <row r="7" spans="1:24" ht="15">
      <c r="A7" s="118" t="s">
        <v>702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6"/>
      <c r="V7" s="6"/>
      <c r="W7" s="6"/>
      <c r="X7" s="9"/>
    </row>
    <row r="8" spans="1:24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9"/>
    </row>
    <row r="9" spans="1:24" ht="12.75">
      <c r="A9" s="114" t="s">
        <v>0</v>
      </c>
      <c r="B9" s="114" t="s">
        <v>1</v>
      </c>
      <c r="C9" s="114" t="s">
        <v>2</v>
      </c>
      <c r="D9" s="114" t="s">
        <v>3</v>
      </c>
      <c r="E9" s="114" t="s">
        <v>4</v>
      </c>
      <c r="F9" s="115" t="s">
        <v>639</v>
      </c>
      <c r="G9" s="114" t="s">
        <v>5</v>
      </c>
      <c r="H9" s="114" t="s">
        <v>6</v>
      </c>
      <c r="I9" s="114" t="s">
        <v>7</v>
      </c>
      <c r="J9" s="114" t="s">
        <v>8</v>
      </c>
      <c r="K9" s="114" t="s">
        <v>9</v>
      </c>
      <c r="L9" s="114" t="s">
        <v>10</v>
      </c>
      <c r="M9" s="114" t="s">
        <v>11</v>
      </c>
      <c r="N9" s="114" t="s">
        <v>12</v>
      </c>
      <c r="O9" s="114" t="s">
        <v>13</v>
      </c>
      <c r="P9" s="114" t="s">
        <v>14</v>
      </c>
      <c r="Q9" s="114" t="s">
        <v>15</v>
      </c>
      <c r="R9" s="114" t="s">
        <v>16</v>
      </c>
      <c r="S9" s="114" t="s">
        <v>17</v>
      </c>
      <c r="T9" s="114" t="s">
        <v>18</v>
      </c>
      <c r="U9" s="114" t="s">
        <v>19</v>
      </c>
      <c r="V9" s="115" t="s">
        <v>640</v>
      </c>
      <c r="W9" s="114" t="s">
        <v>20</v>
      </c>
      <c r="X9" s="114" t="s">
        <v>21</v>
      </c>
    </row>
    <row r="10" spans="1:24" ht="105" customHeight="1">
      <c r="A10" s="114"/>
      <c r="B10" s="114"/>
      <c r="C10" s="114"/>
      <c r="D10" s="114"/>
      <c r="E10" s="114"/>
      <c r="F10" s="116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6"/>
      <c r="W10" s="114"/>
      <c r="X10" s="114"/>
    </row>
    <row r="11" spans="1:24" ht="13.5">
      <c r="A11" s="54">
        <v>1</v>
      </c>
      <c r="B11" s="54">
        <v>2</v>
      </c>
      <c r="C11" s="54">
        <v>3</v>
      </c>
      <c r="D11" s="54">
        <v>4</v>
      </c>
      <c r="E11" s="54">
        <v>5</v>
      </c>
      <c r="F11" s="54">
        <v>6</v>
      </c>
      <c r="G11" s="54">
        <v>7</v>
      </c>
      <c r="H11" s="54">
        <v>8</v>
      </c>
      <c r="I11" s="54">
        <v>9</v>
      </c>
      <c r="J11" s="54">
        <v>10</v>
      </c>
      <c r="K11" s="54">
        <v>11</v>
      </c>
      <c r="L11" s="54">
        <v>12</v>
      </c>
      <c r="M11" s="54">
        <v>13</v>
      </c>
      <c r="N11" s="54">
        <v>14</v>
      </c>
      <c r="O11" s="54">
        <v>15</v>
      </c>
      <c r="P11" s="54">
        <v>16</v>
      </c>
      <c r="Q11" s="54">
        <v>17</v>
      </c>
      <c r="R11" s="54">
        <v>18</v>
      </c>
      <c r="S11" s="54">
        <v>19</v>
      </c>
      <c r="T11" s="54">
        <v>20</v>
      </c>
      <c r="U11" s="54">
        <v>21</v>
      </c>
      <c r="V11" s="54">
        <v>22</v>
      </c>
      <c r="W11" s="54">
        <v>23</v>
      </c>
      <c r="X11" s="54">
        <v>24</v>
      </c>
    </row>
    <row r="12" spans="1:24" ht="12.75">
      <c r="A12" s="45" t="s">
        <v>22</v>
      </c>
      <c r="B12" s="46"/>
      <c r="C12" s="47"/>
      <c r="D12" s="46"/>
      <c r="E12" s="46"/>
      <c r="F12" s="46"/>
      <c r="G12" s="46"/>
      <c r="H12" s="46"/>
      <c r="I12" s="46"/>
      <c r="J12" s="46"/>
      <c r="K12" s="48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9"/>
      <c r="X12" s="50"/>
    </row>
    <row r="13" spans="1:28" ht="51">
      <c r="A13" s="11" t="s">
        <v>448</v>
      </c>
      <c r="B13" s="12" t="s">
        <v>641</v>
      </c>
      <c r="C13" s="21" t="s">
        <v>218</v>
      </c>
      <c r="D13" s="22" t="s">
        <v>446</v>
      </c>
      <c r="E13" s="24" t="s">
        <v>217</v>
      </c>
      <c r="F13" s="25"/>
      <c r="G13" s="13" t="s">
        <v>371</v>
      </c>
      <c r="H13" s="23">
        <v>0.2</v>
      </c>
      <c r="I13" s="21">
        <v>711000000</v>
      </c>
      <c r="J13" s="2" t="s">
        <v>118</v>
      </c>
      <c r="K13" s="18" t="s">
        <v>686</v>
      </c>
      <c r="L13" s="2" t="s">
        <v>119</v>
      </c>
      <c r="M13" s="2" t="s">
        <v>96</v>
      </c>
      <c r="N13" s="2" t="s">
        <v>686</v>
      </c>
      <c r="O13" s="2" t="s">
        <v>95</v>
      </c>
      <c r="P13" s="2">
        <v>796</v>
      </c>
      <c r="Q13" s="5" t="s">
        <v>120</v>
      </c>
      <c r="R13" s="15">
        <v>1</v>
      </c>
      <c r="S13" s="14">
        <v>644785.7142857143</v>
      </c>
      <c r="T13" s="14">
        <v>0</v>
      </c>
      <c r="U13" s="14">
        <v>0</v>
      </c>
      <c r="V13" s="14"/>
      <c r="W13" s="5">
        <v>2011</v>
      </c>
      <c r="X13" s="5" t="s">
        <v>703</v>
      </c>
      <c r="Y13" s="98"/>
      <c r="AB13" s="1"/>
    </row>
    <row r="14" spans="1:28" ht="51">
      <c r="A14" s="11" t="s">
        <v>449</v>
      </c>
      <c r="B14" s="12" t="s">
        <v>641</v>
      </c>
      <c r="C14" s="21" t="s">
        <v>218</v>
      </c>
      <c r="D14" s="22" t="s">
        <v>445</v>
      </c>
      <c r="E14" s="24" t="s">
        <v>212</v>
      </c>
      <c r="F14" s="25"/>
      <c r="G14" s="13" t="s">
        <v>371</v>
      </c>
      <c r="H14" s="23">
        <v>0.2</v>
      </c>
      <c r="I14" s="21">
        <v>711000000</v>
      </c>
      <c r="J14" s="2" t="s">
        <v>118</v>
      </c>
      <c r="K14" s="18" t="s">
        <v>711</v>
      </c>
      <c r="L14" s="2" t="s">
        <v>119</v>
      </c>
      <c r="M14" s="2" t="s">
        <v>96</v>
      </c>
      <c r="N14" s="2" t="s">
        <v>686</v>
      </c>
      <c r="O14" s="2" t="s">
        <v>95</v>
      </c>
      <c r="P14" s="2">
        <v>796</v>
      </c>
      <c r="Q14" s="5" t="s">
        <v>120</v>
      </c>
      <c r="R14" s="15">
        <v>20</v>
      </c>
      <c r="S14" s="14">
        <v>55066.96428571428</v>
      </c>
      <c r="T14" s="14">
        <v>0</v>
      </c>
      <c r="U14" s="14">
        <v>0</v>
      </c>
      <c r="V14" s="14"/>
      <c r="W14" s="5">
        <v>2011</v>
      </c>
      <c r="X14" s="5" t="s">
        <v>703</v>
      </c>
      <c r="Y14" s="98"/>
      <c r="AB14" s="1"/>
    </row>
    <row r="15" spans="1:28" ht="89.25">
      <c r="A15" s="13" t="s">
        <v>450</v>
      </c>
      <c r="B15" s="12" t="s">
        <v>641</v>
      </c>
      <c r="C15" s="34" t="s">
        <v>94</v>
      </c>
      <c r="D15" s="22" t="s">
        <v>444</v>
      </c>
      <c r="E15" s="24" t="s">
        <v>111</v>
      </c>
      <c r="F15" s="25"/>
      <c r="G15" s="13" t="s">
        <v>104</v>
      </c>
      <c r="H15" s="23">
        <v>0.2</v>
      </c>
      <c r="I15" s="21">
        <v>711000000</v>
      </c>
      <c r="J15" s="2" t="s">
        <v>118</v>
      </c>
      <c r="K15" s="18" t="s">
        <v>691</v>
      </c>
      <c r="L15" s="2" t="s">
        <v>119</v>
      </c>
      <c r="M15" s="2" t="s">
        <v>96</v>
      </c>
      <c r="N15" s="2" t="s">
        <v>687</v>
      </c>
      <c r="O15" s="2" t="s">
        <v>95</v>
      </c>
      <c r="P15" s="2">
        <v>796</v>
      </c>
      <c r="Q15" s="5" t="s">
        <v>120</v>
      </c>
      <c r="R15" s="13">
        <v>10</v>
      </c>
      <c r="S15" s="14">
        <f aca="true" t="shared" si="0" ref="S15:S77">T15/R15</f>
        <v>46071.42857142857</v>
      </c>
      <c r="T15" s="14">
        <f>U15*100/112</f>
        <v>460714.28571428574</v>
      </c>
      <c r="U15" s="14">
        <v>516000</v>
      </c>
      <c r="V15" s="14"/>
      <c r="W15" s="5">
        <v>2011</v>
      </c>
      <c r="X15" s="5" t="s">
        <v>743</v>
      </c>
      <c r="AB15" s="1"/>
    </row>
    <row r="16" spans="1:28" ht="235.5" customHeight="1">
      <c r="A16" s="11" t="s">
        <v>451</v>
      </c>
      <c r="B16" s="12" t="s">
        <v>641</v>
      </c>
      <c r="C16" s="34" t="s">
        <v>94</v>
      </c>
      <c r="D16" s="22" t="s">
        <v>442</v>
      </c>
      <c r="E16" s="17" t="s">
        <v>443</v>
      </c>
      <c r="F16" s="19"/>
      <c r="G16" s="19" t="s">
        <v>104</v>
      </c>
      <c r="H16" s="81">
        <v>0.2</v>
      </c>
      <c r="I16" s="82">
        <v>711000000</v>
      </c>
      <c r="J16" s="18" t="s">
        <v>118</v>
      </c>
      <c r="K16" s="18" t="s">
        <v>686</v>
      </c>
      <c r="L16" s="18" t="s">
        <v>119</v>
      </c>
      <c r="M16" s="18" t="s">
        <v>96</v>
      </c>
      <c r="N16" s="18" t="s">
        <v>686</v>
      </c>
      <c r="O16" s="18" t="s">
        <v>95</v>
      </c>
      <c r="P16" s="18">
        <v>796</v>
      </c>
      <c r="Q16" s="83" t="s">
        <v>120</v>
      </c>
      <c r="R16" s="106">
        <v>10</v>
      </c>
      <c r="S16" s="14">
        <v>17857.14285714286</v>
      </c>
      <c r="T16" s="14">
        <f>U16*100/112</f>
        <v>0</v>
      </c>
      <c r="U16" s="107">
        <v>0</v>
      </c>
      <c r="V16" s="108">
        <v>2011</v>
      </c>
      <c r="W16" s="83">
        <v>2011</v>
      </c>
      <c r="X16" s="5" t="s">
        <v>703</v>
      </c>
      <c r="AB16" s="1"/>
    </row>
    <row r="17" spans="1:28" ht="63.75">
      <c r="A17" s="11" t="s">
        <v>452</v>
      </c>
      <c r="B17" s="12" t="s">
        <v>641</v>
      </c>
      <c r="C17" s="34" t="s">
        <v>106</v>
      </c>
      <c r="D17" s="51" t="s">
        <v>214</v>
      </c>
      <c r="E17" s="12" t="s">
        <v>282</v>
      </c>
      <c r="F17" s="13"/>
      <c r="G17" s="13" t="s">
        <v>104</v>
      </c>
      <c r="H17" s="23">
        <v>0.2</v>
      </c>
      <c r="I17" s="21">
        <v>711000000</v>
      </c>
      <c r="J17" s="2" t="s">
        <v>118</v>
      </c>
      <c r="K17" s="18" t="s">
        <v>669</v>
      </c>
      <c r="L17" s="2" t="s">
        <v>119</v>
      </c>
      <c r="M17" s="2" t="s">
        <v>96</v>
      </c>
      <c r="N17" s="2" t="s">
        <v>669</v>
      </c>
      <c r="O17" s="2" t="s">
        <v>95</v>
      </c>
      <c r="P17" s="2">
        <v>796</v>
      </c>
      <c r="Q17" s="5" t="s">
        <v>120</v>
      </c>
      <c r="R17" s="13">
        <v>15</v>
      </c>
      <c r="S17" s="14">
        <f t="shared" si="0"/>
        <v>22232.142857142855</v>
      </c>
      <c r="T17" s="14">
        <f>U17*100/112</f>
        <v>333482.14285714284</v>
      </c>
      <c r="U17" s="14">
        <v>373500</v>
      </c>
      <c r="V17" s="14"/>
      <c r="W17" s="5">
        <v>2011</v>
      </c>
      <c r="X17" s="5" t="s">
        <v>743</v>
      </c>
      <c r="Y17" s="98"/>
      <c r="AB17" s="1"/>
    </row>
    <row r="18" spans="1:28" ht="76.5">
      <c r="A18" s="13" t="s">
        <v>453</v>
      </c>
      <c r="B18" s="12" t="s">
        <v>641</v>
      </c>
      <c r="C18" s="13" t="s">
        <v>74</v>
      </c>
      <c r="D18" s="51" t="s">
        <v>110</v>
      </c>
      <c r="E18" s="12" t="s">
        <v>213</v>
      </c>
      <c r="F18" s="13"/>
      <c r="G18" s="13" t="s">
        <v>104</v>
      </c>
      <c r="H18" s="23">
        <v>0.2</v>
      </c>
      <c r="I18" s="21">
        <v>711000000</v>
      </c>
      <c r="J18" s="2" t="s">
        <v>281</v>
      </c>
      <c r="K18" s="18" t="s">
        <v>669</v>
      </c>
      <c r="L18" s="2" t="s">
        <v>119</v>
      </c>
      <c r="M18" s="2" t="s">
        <v>96</v>
      </c>
      <c r="N18" s="2" t="s">
        <v>712</v>
      </c>
      <c r="O18" s="2" t="s">
        <v>95</v>
      </c>
      <c r="P18" s="2">
        <v>796</v>
      </c>
      <c r="Q18" s="5" t="s">
        <v>120</v>
      </c>
      <c r="R18" s="13">
        <v>15</v>
      </c>
      <c r="S18" s="14">
        <v>22321.428571428572</v>
      </c>
      <c r="T18" s="14">
        <v>0</v>
      </c>
      <c r="U18" s="14">
        <v>0</v>
      </c>
      <c r="V18" s="14"/>
      <c r="W18" s="5">
        <v>2011</v>
      </c>
      <c r="X18" s="5" t="s">
        <v>703</v>
      </c>
      <c r="Y18" s="98"/>
      <c r="AB18" s="1"/>
    </row>
    <row r="19" spans="1:28" ht="127.5">
      <c r="A19" s="11" t="s">
        <v>454</v>
      </c>
      <c r="B19" s="12" t="s">
        <v>641</v>
      </c>
      <c r="C19" s="13" t="s">
        <v>74</v>
      </c>
      <c r="D19" s="51" t="s">
        <v>440</v>
      </c>
      <c r="E19" s="12" t="s">
        <v>441</v>
      </c>
      <c r="F19" s="13"/>
      <c r="G19" s="13" t="s">
        <v>104</v>
      </c>
      <c r="H19" s="23">
        <v>0.2</v>
      </c>
      <c r="I19" s="21">
        <v>711000000</v>
      </c>
      <c r="J19" s="2" t="s">
        <v>281</v>
      </c>
      <c r="K19" s="18" t="s">
        <v>671</v>
      </c>
      <c r="L19" s="2" t="s">
        <v>119</v>
      </c>
      <c r="M19" s="2" t="s">
        <v>96</v>
      </c>
      <c r="N19" s="2" t="s">
        <v>688</v>
      </c>
      <c r="O19" s="2" t="s">
        <v>95</v>
      </c>
      <c r="P19" s="2">
        <v>796</v>
      </c>
      <c r="Q19" s="5" t="s">
        <v>120</v>
      </c>
      <c r="R19" s="13">
        <v>10</v>
      </c>
      <c r="S19" s="14">
        <f t="shared" si="0"/>
        <v>22767.85714285714</v>
      </c>
      <c r="T19" s="14">
        <f>U19*100/112</f>
        <v>227678.57142857142</v>
      </c>
      <c r="U19" s="14">
        <v>255000</v>
      </c>
      <c r="V19" s="14"/>
      <c r="W19" s="5">
        <v>2011</v>
      </c>
      <c r="X19" s="5"/>
      <c r="AB19" s="1"/>
    </row>
    <row r="20" spans="1:28" ht="51">
      <c r="A20" s="11" t="s">
        <v>455</v>
      </c>
      <c r="B20" s="12" t="s">
        <v>641</v>
      </c>
      <c r="C20" s="13" t="s">
        <v>93</v>
      </c>
      <c r="D20" s="22" t="s">
        <v>438</v>
      </c>
      <c r="E20" s="52" t="s">
        <v>439</v>
      </c>
      <c r="F20" s="53"/>
      <c r="G20" s="13" t="s">
        <v>104</v>
      </c>
      <c r="H20" s="23">
        <v>0.2</v>
      </c>
      <c r="I20" s="21">
        <v>711000000</v>
      </c>
      <c r="J20" s="2" t="s">
        <v>281</v>
      </c>
      <c r="K20" s="18" t="s">
        <v>673</v>
      </c>
      <c r="L20" s="2" t="s">
        <v>119</v>
      </c>
      <c r="M20" s="2" t="s">
        <v>96</v>
      </c>
      <c r="N20" s="2" t="s">
        <v>689</v>
      </c>
      <c r="O20" s="2" t="s">
        <v>95</v>
      </c>
      <c r="P20" s="2">
        <v>796</v>
      </c>
      <c r="Q20" s="5" t="s">
        <v>120</v>
      </c>
      <c r="R20" s="13">
        <v>14</v>
      </c>
      <c r="S20" s="14">
        <f t="shared" si="0"/>
        <v>93750</v>
      </c>
      <c r="T20" s="14">
        <f>U20*100/112</f>
        <v>1312500</v>
      </c>
      <c r="U20" s="14">
        <v>1470000</v>
      </c>
      <c r="V20" s="14"/>
      <c r="W20" s="5">
        <v>2011</v>
      </c>
      <c r="X20" s="5" t="s">
        <v>743</v>
      </c>
      <c r="Y20" s="100"/>
      <c r="AB20" s="1"/>
    </row>
    <row r="21" spans="1:28" ht="51">
      <c r="A21" s="13" t="s">
        <v>456</v>
      </c>
      <c r="B21" s="12" t="s">
        <v>641</v>
      </c>
      <c r="C21" s="13" t="s">
        <v>247</v>
      </c>
      <c r="D21" s="88" t="s">
        <v>215</v>
      </c>
      <c r="E21" s="89" t="s">
        <v>112</v>
      </c>
      <c r="F21" s="90"/>
      <c r="G21" s="13" t="s">
        <v>105</v>
      </c>
      <c r="H21" s="23">
        <v>0.2</v>
      </c>
      <c r="I21" s="21">
        <v>711000000</v>
      </c>
      <c r="J21" s="2" t="s">
        <v>281</v>
      </c>
      <c r="K21" s="18" t="s">
        <v>707</v>
      </c>
      <c r="L21" s="2" t="s">
        <v>119</v>
      </c>
      <c r="M21" s="2" t="s">
        <v>96</v>
      </c>
      <c r="N21" s="18" t="s">
        <v>707</v>
      </c>
      <c r="O21" s="2" t="s">
        <v>95</v>
      </c>
      <c r="P21" s="2">
        <v>796</v>
      </c>
      <c r="Q21" s="5" t="s">
        <v>120</v>
      </c>
      <c r="R21" s="13">
        <v>1</v>
      </c>
      <c r="S21" s="14">
        <f t="shared" si="0"/>
        <v>5357142.857142857</v>
      </c>
      <c r="T21" s="14">
        <f>U21*100/112</f>
        <v>5357142.857142857</v>
      </c>
      <c r="U21" s="14">
        <v>6000000</v>
      </c>
      <c r="V21" s="14"/>
      <c r="W21" s="5">
        <v>2011</v>
      </c>
      <c r="X21" s="5"/>
      <c r="Y21" s="99"/>
      <c r="Z21" s="99"/>
      <c r="AB21" s="1"/>
    </row>
    <row r="22" spans="1:28" ht="51">
      <c r="A22" s="11" t="s">
        <v>457</v>
      </c>
      <c r="B22" s="12" t="s">
        <v>641</v>
      </c>
      <c r="C22" s="13" t="s">
        <v>247</v>
      </c>
      <c r="D22" s="22" t="s">
        <v>215</v>
      </c>
      <c r="E22" s="52" t="s">
        <v>113</v>
      </c>
      <c r="F22" s="53"/>
      <c r="G22" s="13" t="s">
        <v>371</v>
      </c>
      <c r="H22" s="23">
        <v>0.2</v>
      </c>
      <c r="I22" s="21">
        <v>711000000</v>
      </c>
      <c r="J22" s="2" t="s">
        <v>281</v>
      </c>
      <c r="K22" s="18" t="s">
        <v>740</v>
      </c>
      <c r="L22" s="2" t="s">
        <v>119</v>
      </c>
      <c r="M22" s="2" t="s">
        <v>96</v>
      </c>
      <c r="N22" s="18" t="s">
        <v>740</v>
      </c>
      <c r="O22" s="2" t="s">
        <v>95</v>
      </c>
      <c r="P22" s="2">
        <v>796</v>
      </c>
      <c r="Q22" s="5" t="s">
        <v>120</v>
      </c>
      <c r="R22" s="13">
        <v>1</v>
      </c>
      <c r="S22" s="14">
        <f t="shared" si="0"/>
        <v>553571.4285714285</v>
      </c>
      <c r="T22" s="14">
        <f>U22*100/112</f>
        <v>553571.4285714285</v>
      </c>
      <c r="U22" s="14">
        <v>620000</v>
      </c>
      <c r="V22" s="14"/>
      <c r="W22" s="5">
        <v>2011</v>
      </c>
      <c r="X22" s="5">
        <v>11.14</v>
      </c>
      <c r="Y22" s="101"/>
      <c r="AB22" s="1"/>
    </row>
    <row r="23" spans="1:28" ht="66" customHeight="1">
      <c r="A23" s="11" t="s">
        <v>458</v>
      </c>
      <c r="B23" s="12" t="s">
        <v>641</v>
      </c>
      <c r="C23" s="13" t="s">
        <v>247</v>
      </c>
      <c r="D23" s="22" t="s">
        <v>215</v>
      </c>
      <c r="E23" s="52" t="s">
        <v>114</v>
      </c>
      <c r="F23" s="53"/>
      <c r="G23" s="13" t="s">
        <v>371</v>
      </c>
      <c r="H23" s="23">
        <v>0.2</v>
      </c>
      <c r="I23" s="21">
        <v>711000000</v>
      </c>
      <c r="J23" s="2" t="s">
        <v>281</v>
      </c>
      <c r="K23" s="18" t="s">
        <v>740</v>
      </c>
      <c r="L23" s="2" t="s">
        <v>119</v>
      </c>
      <c r="M23" s="2" t="s">
        <v>96</v>
      </c>
      <c r="N23" s="18" t="s">
        <v>740</v>
      </c>
      <c r="O23" s="2" t="s">
        <v>95</v>
      </c>
      <c r="P23" s="2">
        <v>796</v>
      </c>
      <c r="Q23" s="5" t="s">
        <v>120</v>
      </c>
      <c r="R23" s="13">
        <v>1</v>
      </c>
      <c r="S23" s="14">
        <f t="shared" si="0"/>
        <v>1785714.2857142857</v>
      </c>
      <c r="T23" s="14">
        <f>U23*100/112</f>
        <v>1785714.2857142857</v>
      </c>
      <c r="U23" s="15">
        <v>2000000</v>
      </c>
      <c r="V23" s="16"/>
      <c r="W23" s="5">
        <v>2011</v>
      </c>
      <c r="X23" s="5">
        <v>11.14</v>
      </c>
      <c r="AB23" s="1"/>
    </row>
    <row r="24" spans="1:28" ht="63.75">
      <c r="A24" s="13" t="s">
        <v>459</v>
      </c>
      <c r="B24" s="12" t="s">
        <v>641</v>
      </c>
      <c r="C24" s="13" t="s">
        <v>247</v>
      </c>
      <c r="D24" s="22" t="s">
        <v>215</v>
      </c>
      <c r="E24" s="109" t="s">
        <v>437</v>
      </c>
      <c r="F24" s="110"/>
      <c r="G24" s="13" t="s">
        <v>371</v>
      </c>
      <c r="H24" s="23">
        <v>0.2</v>
      </c>
      <c r="I24" s="21">
        <v>711000000</v>
      </c>
      <c r="J24" s="2" t="s">
        <v>281</v>
      </c>
      <c r="K24" s="18" t="s">
        <v>673</v>
      </c>
      <c r="L24" s="2" t="s">
        <v>119</v>
      </c>
      <c r="M24" s="2" t="s">
        <v>96</v>
      </c>
      <c r="N24" s="2" t="s">
        <v>689</v>
      </c>
      <c r="O24" s="2" t="s">
        <v>95</v>
      </c>
      <c r="P24" s="2">
        <v>839</v>
      </c>
      <c r="Q24" s="5" t="s">
        <v>121</v>
      </c>
      <c r="R24" s="13">
        <v>1</v>
      </c>
      <c r="S24" s="14">
        <f t="shared" si="0"/>
        <v>5250000</v>
      </c>
      <c r="T24" s="15">
        <v>5250000</v>
      </c>
      <c r="U24" s="15">
        <f>5250000+215074</f>
        <v>5465074</v>
      </c>
      <c r="V24" s="16"/>
      <c r="W24" s="5">
        <v>2011</v>
      </c>
      <c r="X24" s="5">
        <v>21</v>
      </c>
      <c r="AB24" s="1"/>
    </row>
    <row r="25" spans="1:28" ht="51">
      <c r="A25" s="11" t="s">
        <v>460</v>
      </c>
      <c r="B25" s="12" t="s">
        <v>641</v>
      </c>
      <c r="C25" s="13" t="s">
        <v>247</v>
      </c>
      <c r="D25" s="22" t="s">
        <v>266</v>
      </c>
      <c r="E25" s="52" t="s">
        <v>115</v>
      </c>
      <c r="F25" s="53"/>
      <c r="G25" s="13" t="s">
        <v>371</v>
      </c>
      <c r="H25" s="23">
        <v>0.2</v>
      </c>
      <c r="I25" s="21">
        <v>711000000</v>
      </c>
      <c r="J25" s="2" t="s">
        <v>281</v>
      </c>
      <c r="K25" s="18" t="s">
        <v>739</v>
      </c>
      <c r="L25" s="2" t="s">
        <v>119</v>
      </c>
      <c r="M25" s="2" t="s">
        <v>96</v>
      </c>
      <c r="N25" s="18" t="s">
        <v>739</v>
      </c>
      <c r="O25" s="2" t="s">
        <v>95</v>
      </c>
      <c r="P25" s="2">
        <v>796</v>
      </c>
      <c r="Q25" s="5" t="s">
        <v>120</v>
      </c>
      <c r="R25" s="13">
        <v>3</v>
      </c>
      <c r="S25" s="14">
        <f t="shared" si="0"/>
        <v>184821.42857142855</v>
      </c>
      <c r="T25" s="14">
        <f>U25*100/112</f>
        <v>554464.2857142857</v>
      </c>
      <c r="U25" s="15">
        <v>621000</v>
      </c>
      <c r="V25" s="16"/>
      <c r="W25" s="5">
        <v>2011</v>
      </c>
      <c r="X25" s="5">
        <v>11.14</v>
      </c>
      <c r="AB25" s="1"/>
    </row>
    <row r="26" spans="1:28" ht="76.5">
      <c r="A26" s="11" t="s">
        <v>461</v>
      </c>
      <c r="B26" s="12" t="s">
        <v>641</v>
      </c>
      <c r="C26" s="13" t="s">
        <v>107</v>
      </c>
      <c r="D26" s="22" t="s">
        <v>266</v>
      </c>
      <c r="E26" s="52" t="s">
        <v>436</v>
      </c>
      <c r="F26" s="53"/>
      <c r="G26" s="13" t="s">
        <v>104</v>
      </c>
      <c r="H26" s="23">
        <v>0.2</v>
      </c>
      <c r="I26" s="21">
        <v>711000000</v>
      </c>
      <c r="J26" s="2" t="s">
        <v>281</v>
      </c>
      <c r="K26" s="18" t="s">
        <v>673</v>
      </c>
      <c r="L26" s="2" t="s">
        <v>119</v>
      </c>
      <c r="M26" s="2" t="s">
        <v>96</v>
      </c>
      <c r="N26" s="2" t="s">
        <v>689</v>
      </c>
      <c r="O26" s="2" t="s">
        <v>95</v>
      </c>
      <c r="P26" s="2">
        <v>796</v>
      </c>
      <c r="Q26" s="5" t="s">
        <v>120</v>
      </c>
      <c r="R26" s="13">
        <v>1</v>
      </c>
      <c r="S26" s="14">
        <f t="shared" si="0"/>
        <v>714285.7142857143</v>
      </c>
      <c r="T26" s="15">
        <v>714285.7142857143</v>
      </c>
      <c r="U26" s="15">
        <v>714285.7142857143</v>
      </c>
      <c r="V26" s="16"/>
      <c r="W26" s="5">
        <v>2011</v>
      </c>
      <c r="X26" s="5" t="s">
        <v>743</v>
      </c>
      <c r="Y26" s="104"/>
      <c r="AB26" s="1"/>
    </row>
    <row r="27" spans="1:28" ht="102">
      <c r="A27" s="13" t="s">
        <v>462</v>
      </c>
      <c r="B27" s="17" t="s">
        <v>641</v>
      </c>
      <c r="C27" s="13" t="s">
        <v>247</v>
      </c>
      <c r="D27" s="91" t="s">
        <v>266</v>
      </c>
      <c r="E27" s="92" t="s">
        <v>116</v>
      </c>
      <c r="F27" s="90"/>
      <c r="G27" s="19" t="s">
        <v>371</v>
      </c>
      <c r="H27" s="23">
        <v>0.2</v>
      </c>
      <c r="I27" s="21">
        <v>711000000</v>
      </c>
      <c r="J27" s="2" t="s">
        <v>281</v>
      </c>
      <c r="K27" s="18" t="s">
        <v>708</v>
      </c>
      <c r="L27" s="2" t="s">
        <v>119</v>
      </c>
      <c r="M27" s="18" t="s">
        <v>96</v>
      </c>
      <c r="N27" s="18" t="s">
        <v>707</v>
      </c>
      <c r="O27" s="18" t="s">
        <v>95</v>
      </c>
      <c r="P27" s="18">
        <v>839</v>
      </c>
      <c r="Q27" s="19" t="s">
        <v>121</v>
      </c>
      <c r="R27" s="19">
        <v>1</v>
      </c>
      <c r="S27" s="14">
        <f t="shared" si="0"/>
        <v>535714.2857142857</v>
      </c>
      <c r="T27" s="14">
        <f>U27*100/112</f>
        <v>535714.2857142857</v>
      </c>
      <c r="U27" s="20">
        <v>600000</v>
      </c>
      <c r="V27" s="14"/>
      <c r="W27" s="5">
        <v>2011</v>
      </c>
      <c r="X27" s="5"/>
      <c r="AB27" s="1"/>
    </row>
    <row r="28" spans="1:28" ht="51">
      <c r="A28" s="11" t="s">
        <v>463</v>
      </c>
      <c r="B28" s="17" t="s">
        <v>641</v>
      </c>
      <c r="C28" s="21" t="s">
        <v>218</v>
      </c>
      <c r="D28" s="13" t="s">
        <v>435</v>
      </c>
      <c r="E28" s="12" t="s">
        <v>645</v>
      </c>
      <c r="F28" s="13"/>
      <c r="G28" s="13" t="s">
        <v>104</v>
      </c>
      <c r="H28" s="23">
        <v>0.2</v>
      </c>
      <c r="I28" s="21">
        <v>711000000</v>
      </c>
      <c r="J28" s="2" t="s">
        <v>281</v>
      </c>
      <c r="K28" s="18" t="s">
        <v>711</v>
      </c>
      <c r="L28" s="2" t="s">
        <v>119</v>
      </c>
      <c r="M28" s="18" t="s">
        <v>96</v>
      </c>
      <c r="N28" s="18" t="s">
        <v>686</v>
      </c>
      <c r="O28" s="18" t="s">
        <v>95</v>
      </c>
      <c r="P28" s="2">
        <v>796</v>
      </c>
      <c r="Q28" s="5" t="s">
        <v>120</v>
      </c>
      <c r="R28" s="13">
        <v>20</v>
      </c>
      <c r="S28" s="14">
        <f t="shared" si="0"/>
        <v>0</v>
      </c>
      <c r="T28" s="14">
        <f>U28*100/112</f>
        <v>0</v>
      </c>
      <c r="U28" s="20">
        <v>0</v>
      </c>
      <c r="V28" s="14"/>
      <c r="W28" s="5">
        <v>2011</v>
      </c>
      <c r="X28" s="5" t="s">
        <v>743</v>
      </c>
      <c r="AB28" s="7"/>
    </row>
    <row r="29" spans="1:28" ht="51">
      <c r="A29" s="11" t="s">
        <v>464</v>
      </c>
      <c r="B29" s="17" t="s">
        <v>641</v>
      </c>
      <c r="C29" s="21" t="s">
        <v>218</v>
      </c>
      <c r="D29" s="13" t="s">
        <v>434</v>
      </c>
      <c r="E29" s="12" t="s">
        <v>265</v>
      </c>
      <c r="F29" s="13"/>
      <c r="G29" s="13" t="s">
        <v>104</v>
      </c>
      <c r="H29" s="23">
        <v>0.2</v>
      </c>
      <c r="I29" s="21">
        <v>711000000</v>
      </c>
      <c r="J29" s="2" t="s">
        <v>281</v>
      </c>
      <c r="K29" s="18" t="s">
        <v>673</v>
      </c>
      <c r="L29" s="2" t="s">
        <v>119</v>
      </c>
      <c r="M29" s="18" t="s">
        <v>96</v>
      </c>
      <c r="N29" s="18" t="s">
        <v>689</v>
      </c>
      <c r="O29" s="18" t="s">
        <v>95</v>
      </c>
      <c r="P29" s="2">
        <v>796</v>
      </c>
      <c r="Q29" s="5" t="s">
        <v>120</v>
      </c>
      <c r="R29" s="13">
        <v>20</v>
      </c>
      <c r="S29" s="14">
        <f t="shared" si="0"/>
        <v>22000</v>
      </c>
      <c r="T29" s="14">
        <v>440000</v>
      </c>
      <c r="U29" s="20">
        <v>440000</v>
      </c>
      <c r="V29" s="14"/>
      <c r="W29" s="5">
        <v>2011</v>
      </c>
      <c r="X29" s="5" t="s">
        <v>743</v>
      </c>
      <c r="Y29" s="101"/>
      <c r="AB29" s="8"/>
    </row>
    <row r="30" spans="1:28" ht="51">
      <c r="A30" s="13" t="s">
        <v>465</v>
      </c>
      <c r="B30" s="12" t="s">
        <v>641</v>
      </c>
      <c r="C30" s="21" t="s">
        <v>271</v>
      </c>
      <c r="D30" s="22" t="s">
        <v>370</v>
      </c>
      <c r="E30" s="111" t="s">
        <v>646</v>
      </c>
      <c r="F30" s="53"/>
      <c r="G30" s="13" t="s">
        <v>371</v>
      </c>
      <c r="H30" s="23">
        <v>0.2</v>
      </c>
      <c r="I30" s="21">
        <v>711000000</v>
      </c>
      <c r="J30" s="2" t="s">
        <v>281</v>
      </c>
      <c r="K30" s="18" t="s">
        <v>685</v>
      </c>
      <c r="L30" s="2" t="s">
        <v>119</v>
      </c>
      <c r="M30" s="2" t="s">
        <v>96</v>
      </c>
      <c r="N30" s="18" t="s">
        <v>685</v>
      </c>
      <c r="O30" s="18" t="s">
        <v>95</v>
      </c>
      <c r="P30" s="18">
        <v>839</v>
      </c>
      <c r="Q30" s="19" t="s">
        <v>121</v>
      </c>
      <c r="R30" s="19">
        <v>1</v>
      </c>
      <c r="S30" s="14">
        <v>645000</v>
      </c>
      <c r="T30" s="14">
        <v>0</v>
      </c>
      <c r="U30" s="112">
        <v>0</v>
      </c>
      <c r="V30" s="14"/>
      <c r="W30" s="5">
        <v>2011</v>
      </c>
      <c r="X30" s="5" t="s">
        <v>703</v>
      </c>
      <c r="AB30" s="7"/>
    </row>
    <row r="31" spans="1:28" ht="51">
      <c r="A31" s="11" t="s">
        <v>466</v>
      </c>
      <c r="B31" s="12" t="s">
        <v>641</v>
      </c>
      <c r="C31" s="13" t="s">
        <v>108</v>
      </c>
      <c r="D31" s="22" t="s">
        <v>368</v>
      </c>
      <c r="E31" s="12" t="s">
        <v>369</v>
      </c>
      <c r="F31" s="13"/>
      <c r="G31" s="13" t="s">
        <v>104</v>
      </c>
      <c r="H31" s="23">
        <v>0.2</v>
      </c>
      <c r="I31" s="21">
        <v>711000000</v>
      </c>
      <c r="J31" s="2" t="s">
        <v>281</v>
      </c>
      <c r="K31" s="18" t="s">
        <v>686</v>
      </c>
      <c r="L31" s="2" t="s">
        <v>119</v>
      </c>
      <c r="M31" s="2" t="s">
        <v>96</v>
      </c>
      <c r="N31" s="18" t="s">
        <v>686</v>
      </c>
      <c r="O31" s="2" t="s">
        <v>95</v>
      </c>
      <c r="P31" s="2">
        <v>796</v>
      </c>
      <c r="Q31" s="5" t="s">
        <v>120</v>
      </c>
      <c r="R31" s="13">
        <v>84</v>
      </c>
      <c r="S31" s="14">
        <f t="shared" si="0"/>
        <v>6026.785714285715</v>
      </c>
      <c r="T31" s="14">
        <f>U31*100/112</f>
        <v>506250</v>
      </c>
      <c r="U31" s="14">
        <v>567000</v>
      </c>
      <c r="V31" s="14"/>
      <c r="W31" s="5">
        <v>2011</v>
      </c>
      <c r="X31" s="5"/>
      <c r="AB31" s="1"/>
    </row>
    <row r="32" spans="1:28" ht="51">
      <c r="A32" s="11" t="s">
        <v>467</v>
      </c>
      <c r="B32" s="12" t="s">
        <v>641</v>
      </c>
      <c r="C32" s="13" t="s">
        <v>30</v>
      </c>
      <c r="D32" s="22" t="s">
        <v>367</v>
      </c>
      <c r="E32" s="24" t="s">
        <v>59</v>
      </c>
      <c r="F32" s="25"/>
      <c r="G32" s="13" t="s">
        <v>371</v>
      </c>
      <c r="H32" s="23">
        <v>0.2</v>
      </c>
      <c r="I32" s="21">
        <v>711000000</v>
      </c>
      <c r="J32" s="2" t="s">
        <v>281</v>
      </c>
      <c r="K32" s="18" t="s">
        <v>673</v>
      </c>
      <c r="L32" s="2" t="s">
        <v>119</v>
      </c>
      <c r="M32" s="2" t="s">
        <v>96</v>
      </c>
      <c r="N32" s="2" t="s">
        <v>666</v>
      </c>
      <c r="O32" s="2" t="s">
        <v>95</v>
      </c>
      <c r="P32" s="2">
        <v>796</v>
      </c>
      <c r="Q32" s="5" t="s">
        <v>120</v>
      </c>
      <c r="R32" s="13">
        <v>2206</v>
      </c>
      <c r="S32" s="14">
        <f t="shared" si="0"/>
        <v>553.6847558606398</v>
      </c>
      <c r="T32" s="14">
        <f>U32*100/112</f>
        <v>1221428.5714285714</v>
      </c>
      <c r="U32" s="14">
        <v>1368000</v>
      </c>
      <c r="V32" s="14"/>
      <c r="W32" s="5">
        <v>2011</v>
      </c>
      <c r="X32" s="5"/>
      <c r="AB32" s="1"/>
    </row>
    <row r="33" spans="1:28" ht="204">
      <c r="A33" s="13" t="s">
        <v>468</v>
      </c>
      <c r="B33" s="12" t="s">
        <v>641</v>
      </c>
      <c r="C33" s="13" t="s">
        <v>108</v>
      </c>
      <c r="D33" s="26" t="s">
        <v>365</v>
      </c>
      <c r="E33" s="24" t="s">
        <v>366</v>
      </c>
      <c r="F33" s="25"/>
      <c r="G33" s="13" t="s">
        <v>104</v>
      </c>
      <c r="H33" s="23">
        <v>0.2</v>
      </c>
      <c r="I33" s="21">
        <v>711000000</v>
      </c>
      <c r="J33" s="2" t="s">
        <v>281</v>
      </c>
      <c r="K33" s="18" t="s">
        <v>673</v>
      </c>
      <c r="L33" s="2" t="s">
        <v>119</v>
      </c>
      <c r="M33" s="2" t="s">
        <v>96</v>
      </c>
      <c r="N33" s="2" t="s">
        <v>666</v>
      </c>
      <c r="O33" s="2" t="s">
        <v>95</v>
      </c>
      <c r="P33" s="2">
        <v>839</v>
      </c>
      <c r="Q33" s="5" t="s">
        <v>121</v>
      </c>
      <c r="R33" s="13">
        <v>1</v>
      </c>
      <c r="S33" s="14">
        <f t="shared" si="0"/>
        <v>783000</v>
      </c>
      <c r="T33" s="14">
        <v>783000</v>
      </c>
      <c r="U33" s="14">
        <v>783000</v>
      </c>
      <c r="V33" s="14"/>
      <c r="W33" s="5">
        <v>2011</v>
      </c>
      <c r="X33" s="5" t="s">
        <v>743</v>
      </c>
      <c r="Y33" s="101"/>
      <c r="AB33" s="1"/>
    </row>
    <row r="34" spans="1:28" ht="114.75">
      <c r="A34" s="105" t="s">
        <v>469</v>
      </c>
      <c r="B34" s="103" t="s">
        <v>641</v>
      </c>
      <c r="C34" s="27" t="s">
        <v>219</v>
      </c>
      <c r="D34" s="26" t="s">
        <v>647</v>
      </c>
      <c r="E34" s="24" t="s">
        <v>648</v>
      </c>
      <c r="F34" s="25"/>
      <c r="G34" s="13" t="s">
        <v>371</v>
      </c>
      <c r="H34" s="23">
        <v>0.2</v>
      </c>
      <c r="I34" s="21">
        <v>711000000</v>
      </c>
      <c r="J34" s="2" t="s">
        <v>281</v>
      </c>
      <c r="K34" s="18" t="s">
        <v>673</v>
      </c>
      <c r="L34" s="2" t="s">
        <v>119</v>
      </c>
      <c r="M34" s="2" t="s">
        <v>96</v>
      </c>
      <c r="N34" s="2" t="s">
        <v>690</v>
      </c>
      <c r="O34" s="2" t="s">
        <v>95</v>
      </c>
      <c r="P34" s="2">
        <v>796</v>
      </c>
      <c r="Q34" s="5" t="s">
        <v>120</v>
      </c>
      <c r="R34" s="13">
        <v>1</v>
      </c>
      <c r="S34" s="14">
        <f t="shared" si="0"/>
        <v>5156250</v>
      </c>
      <c r="T34" s="14">
        <v>5156250</v>
      </c>
      <c r="U34" s="14">
        <v>5156250</v>
      </c>
      <c r="V34" s="14"/>
      <c r="W34" s="5">
        <v>2011</v>
      </c>
      <c r="X34" s="5">
        <v>21</v>
      </c>
      <c r="Y34" s="98"/>
      <c r="AB34" s="1"/>
    </row>
    <row r="35" spans="1:28" ht="63.75">
      <c r="A35" s="11" t="s">
        <v>470</v>
      </c>
      <c r="B35" s="12" t="s">
        <v>641</v>
      </c>
      <c r="C35" s="27" t="s">
        <v>270</v>
      </c>
      <c r="D35" s="26" t="s">
        <v>704</v>
      </c>
      <c r="E35" s="25" t="s">
        <v>705</v>
      </c>
      <c r="F35" s="25"/>
      <c r="G35" s="13" t="s">
        <v>371</v>
      </c>
      <c r="H35" s="23">
        <v>0.2</v>
      </c>
      <c r="I35" s="21">
        <v>711000000</v>
      </c>
      <c r="J35" s="2" t="s">
        <v>281</v>
      </c>
      <c r="K35" s="18" t="s">
        <v>669</v>
      </c>
      <c r="L35" s="2" t="s">
        <v>119</v>
      </c>
      <c r="M35" s="2" t="s">
        <v>96</v>
      </c>
      <c r="N35" s="18" t="s">
        <v>685</v>
      </c>
      <c r="O35" s="2" t="s">
        <v>95</v>
      </c>
      <c r="P35" s="2">
        <v>839</v>
      </c>
      <c r="Q35" s="5" t="s">
        <v>121</v>
      </c>
      <c r="R35" s="13">
        <v>1</v>
      </c>
      <c r="S35" s="14">
        <f t="shared" si="0"/>
        <v>0</v>
      </c>
      <c r="T35" s="14">
        <f aca="true" t="shared" si="1" ref="T35:T77">U35*100/112</f>
        <v>0</v>
      </c>
      <c r="U35" s="14">
        <v>0</v>
      </c>
      <c r="V35" s="14"/>
      <c r="W35" s="5">
        <v>2011</v>
      </c>
      <c r="X35" s="5" t="s">
        <v>703</v>
      </c>
      <c r="AB35" s="1"/>
    </row>
    <row r="36" spans="1:28" ht="51">
      <c r="A36" s="13" t="s">
        <v>471</v>
      </c>
      <c r="B36" s="12" t="s">
        <v>641</v>
      </c>
      <c r="C36" s="21" t="s">
        <v>109</v>
      </c>
      <c r="D36" s="26" t="s">
        <v>433</v>
      </c>
      <c r="E36" s="24" t="s">
        <v>117</v>
      </c>
      <c r="F36" s="25"/>
      <c r="G36" s="13" t="s">
        <v>104</v>
      </c>
      <c r="H36" s="23">
        <v>0.2</v>
      </c>
      <c r="I36" s="21">
        <v>711000000</v>
      </c>
      <c r="J36" s="2" t="s">
        <v>281</v>
      </c>
      <c r="K36" s="18" t="s">
        <v>673</v>
      </c>
      <c r="L36" s="2" t="s">
        <v>119</v>
      </c>
      <c r="M36" s="2" t="s">
        <v>96</v>
      </c>
      <c r="N36" s="2" t="s">
        <v>690</v>
      </c>
      <c r="O36" s="2" t="s">
        <v>95</v>
      </c>
      <c r="P36" s="2">
        <v>796</v>
      </c>
      <c r="Q36" s="5" t="s">
        <v>120</v>
      </c>
      <c r="R36" s="13">
        <v>5257</v>
      </c>
      <c r="S36" s="14">
        <f t="shared" si="0"/>
        <v>93.75254762357673</v>
      </c>
      <c r="T36" s="14">
        <f t="shared" si="1"/>
        <v>492857.14285714284</v>
      </c>
      <c r="U36" s="14">
        <v>552000</v>
      </c>
      <c r="V36" s="14"/>
      <c r="W36" s="5">
        <v>2011</v>
      </c>
      <c r="X36" s="5"/>
      <c r="AB36" s="1"/>
    </row>
    <row r="37" spans="1:28" ht="51">
      <c r="A37" s="11" t="s">
        <v>472</v>
      </c>
      <c r="B37" s="12" t="s">
        <v>641</v>
      </c>
      <c r="C37" s="28" t="s">
        <v>106</v>
      </c>
      <c r="D37" s="26" t="s">
        <v>432</v>
      </c>
      <c r="E37" s="24" t="s">
        <v>195</v>
      </c>
      <c r="F37" s="25"/>
      <c r="G37" s="13" t="s">
        <v>104</v>
      </c>
      <c r="H37" s="23">
        <v>0.2</v>
      </c>
      <c r="I37" s="21">
        <v>711000000</v>
      </c>
      <c r="J37" s="2" t="s">
        <v>281</v>
      </c>
      <c r="K37" s="18" t="s">
        <v>674</v>
      </c>
      <c r="L37" s="2" t="s">
        <v>119</v>
      </c>
      <c r="M37" s="2" t="s">
        <v>96</v>
      </c>
      <c r="N37" s="2" t="s">
        <v>690</v>
      </c>
      <c r="O37" s="2" t="s">
        <v>95</v>
      </c>
      <c r="P37" s="2">
        <v>796</v>
      </c>
      <c r="Q37" s="5" t="s">
        <v>120</v>
      </c>
      <c r="R37" s="13">
        <v>20</v>
      </c>
      <c r="S37" s="14">
        <f t="shared" si="0"/>
        <v>714.2857142857143</v>
      </c>
      <c r="T37" s="14">
        <f t="shared" si="1"/>
        <v>14285.714285714286</v>
      </c>
      <c r="U37" s="29">
        <v>16000</v>
      </c>
      <c r="V37" s="14"/>
      <c r="W37" s="5">
        <v>2011</v>
      </c>
      <c r="X37" s="5"/>
      <c r="AB37" s="1"/>
    </row>
    <row r="38" spans="1:28" ht="51">
      <c r="A38" s="11" t="s">
        <v>473</v>
      </c>
      <c r="B38" s="12" t="s">
        <v>641</v>
      </c>
      <c r="C38" s="28" t="s">
        <v>85</v>
      </c>
      <c r="D38" s="26" t="s">
        <v>243</v>
      </c>
      <c r="E38" s="24" t="s">
        <v>194</v>
      </c>
      <c r="F38" s="25"/>
      <c r="G38" s="13" t="s">
        <v>104</v>
      </c>
      <c r="H38" s="23">
        <v>0.2</v>
      </c>
      <c r="I38" s="21">
        <v>711000000</v>
      </c>
      <c r="J38" s="2" t="s">
        <v>281</v>
      </c>
      <c r="K38" s="18" t="s">
        <v>673</v>
      </c>
      <c r="L38" s="2" t="s">
        <v>119</v>
      </c>
      <c r="M38" s="2" t="s">
        <v>96</v>
      </c>
      <c r="N38" s="2" t="s">
        <v>690</v>
      </c>
      <c r="O38" s="2" t="s">
        <v>95</v>
      </c>
      <c r="P38" s="2">
        <v>796</v>
      </c>
      <c r="Q38" s="5" t="s">
        <v>120</v>
      </c>
      <c r="R38" s="13">
        <v>15</v>
      </c>
      <c r="S38" s="14">
        <f t="shared" si="0"/>
        <v>2589.2857142857147</v>
      </c>
      <c r="T38" s="14">
        <f t="shared" si="1"/>
        <v>38839.28571428572</v>
      </c>
      <c r="U38" s="29">
        <v>43500</v>
      </c>
      <c r="V38" s="14"/>
      <c r="W38" s="5">
        <v>2011</v>
      </c>
      <c r="X38" s="5"/>
      <c r="AB38" s="1"/>
    </row>
    <row r="39" spans="1:28" ht="51">
      <c r="A39" s="13" t="s">
        <v>474</v>
      </c>
      <c r="B39" s="12" t="s">
        <v>641</v>
      </c>
      <c r="C39" s="28" t="s">
        <v>85</v>
      </c>
      <c r="D39" s="26" t="s">
        <v>431</v>
      </c>
      <c r="E39" s="24" t="s">
        <v>196</v>
      </c>
      <c r="F39" s="25"/>
      <c r="G39" s="13" t="s">
        <v>104</v>
      </c>
      <c r="H39" s="23">
        <v>0.2</v>
      </c>
      <c r="I39" s="21">
        <v>711000000</v>
      </c>
      <c r="J39" s="2" t="s">
        <v>281</v>
      </c>
      <c r="K39" s="18" t="s">
        <v>673</v>
      </c>
      <c r="L39" s="2" t="s">
        <v>119</v>
      </c>
      <c r="M39" s="2" t="s">
        <v>96</v>
      </c>
      <c r="N39" s="2" t="s">
        <v>690</v>
      </c>
      <c r="O39" s="2" t="s">
        <v>95</v>
      </c>
      <c r="P39" s="2">
        <v>796</v>
      </c>
      <c r="Q39" s="5" t="s">
        <v>120</v>
      </c>
      <c r="R39" s="13">
        <v>15</v>
      </c>
      <c r="S39" s="14">
        <f t="shared" si="0"/>
        <v>5357.142857142857</v>
      </c>
      <c r="T39" s="14">
        <f t="shared" si="1"/>
        <v>80357.14285714286</v>
      </c>
      <c r="U39" s="29">
        <v>90000</v>
      </c>
      <c r="V39" s="14"/>
      <c r="W39" s="5">
        <v>2011</v>
      </c>
      <c r="X39" s="5"/>
      <c r="AB39" s="1"/>
    </row>
    <row r="40" spans="1:28" ht="51">
      <c r="A40" s="11" t="s">
        <v>475</v>
      </c>
      <c r="B40" s="12" t="s">
        <v>641</v>
      </c>
      <c r="C40" s="28" t="s">
        <v>75</v>
      </c>
      <c r="D40" s="22" t="s">
        <v>424</v>
      </c>
      <c r="E40" s="12" t="s">
        <v>131</v>
      </c>
      <c r="F40" s="13"/>
      <c r="G40" s="13" t="s">
        <v>371</v>
      </c>
      <c r="H40" s="23">
        <v>0.2</v>
      </c>
      <c r="I40" s="21">
        <v>711000000</v>
      </c>
      <c r="J40" s="2" t="s">
        <v>281</v>
      </c>
      <c r="K40" s="18" t="s">
        <v>670</v>
      </c>
      <c r="L40" s="2" t="s">
        <v>119</v>
      </c>
      <c r="M40" s="2" t="s">
        <v>96</v>
      </c>
      <c r="N40" s="2" t="s">
        <v>690</v>
      </c>
      <c r="O40" s="2" t="s">
        <v>95</v>
      </c>
      <c r="P40" s="2">
        <v>796</v>
      </c>
      <c r="Q40" s="5" t="s">
        <v>120</v>
      </c>
      <c r="R40" s="16">
        <v>2</v>
      </c>
      <c r="S40" s="14">
        <f t="shared" si="0"/>
        <v>47500</v>
      </c>
      <c r="T40" s="14">
        <f t="shared" si="1"/>
        <v>95000</v>
      </c>
      <c r="U40" s="29">
        <v>106400</v>
      </c>
      <c r="V40" s="14"/>
      <c r="W40" s="5">
        <v>2011</v>
      </c>
      <c r="X40" s="5"/>
      <c r="AB40" s="1"/>
    </row>
    <row r="41" spans="1:28" ht="51">
      <c r="A41" s="11" t="s">
        <v>476</v>
      </c>
      <c r="B41" s="12" t="s">
        <v>641</v>
      </c>
      <c r="C41" s="28" t="s">
        <v>75</v>
      </c>
      <c r="D41" s="22" t="s">
        <v>430</v>
      </c>
      <c r="E41" s="12" t="s">
        <v>122</v>
      </c>
      <c r="F41" s="13"/>
      <c r="G41" s="13" t="s">
        <v>371</v>
      </c>
      <c r="H41" s="23">
        <v>0.2</v>
      </c>
      <c r="I41" s="21">
        <v>711000000</v>
      </c>
      <c r="J41" s="2" t="s">
        <v>281</v>
      </c>
      <c r="K41" s="18" t="s">
        <v>670</v>
      </c>
      <c r="L41" s="2" t="s">
        <v>119</v>
      </c>
      <c r="M41" s="2" t="s">
        <v>96</v>
      </c>
      <c r="N41" s="2" t="s">
        <v>690</v>
      </c>
      <c r="O41" s="2" t="s">
        <v>95</v>
      </c>
      <c r="P41" s="2">
        <v>796</v>
      </c>
      <c r="Q41" s="5" t="s">
        <v>120</v>
      </c>
      <c r="R41" s="16">
        <v>32</v>
      </c>
      <c r="S41" s="14">
        <f t="shared" si="0"/>
        <v>16964.285714285714</v>
      </c>
      <c r="T41" s="14">
        <f t="shared" si="1"/>
        <v>542857.1428571428</v>
      </c>
      <c r="U41" s="29">
        <v>608000</v>
      </c>
      <c r="V41" s="14"/>
      <c r="W41" s="5">
        <v>2011</v>
      </c>
      <c r="X41" s="5"/>
      <c r="AB41" s="1"/>
    </row>
    <row r="42" spans="1:28" ht="51">
      <c r="A42" s="13" t="s">
        <v>477</v>
      </c>
      <c r="B42" s="12" t="s">
        <v>641</v>
      </c>
      <c r="C42" s="28" t="s">
        <v>75</v>
      </c>
      <c r="D42" s="22" t="s">
        <v>425</v>
      </c>
      <c r="E42" s="12" t="s">
        <v>132</v>
      </c>
      <c r="F42" s="13"/>
      <c r="G42" s="13" t="s">
        <v>371</v>
      </c>
      <c r="H42" s="23">
        <v>0.2</v>
      </c>
      <c r="I42" s="21">
        <v>711000000</v>
      </c>
      <c r="J42" s="2" t="s">
        <v>281</v>
      </c>
      <c r="K42" s="18" t="s">
        <v>670</v>
      </c>
      <c r="L42" s="2" t="s">
        <v>119</v>
      </c>
      <c r="M42" s="2" t="s">
        <v>96</v>
      </c>
      <c r="N42" s="2" t="s">
        <v>690</v>
      </c>
      <c r="O42" s="2" t="s">
        <v>95</v>
      </c>
      <c r="P42" s="2">
        <v>796</v>
      </c>
      <c r="Q42" s="5" t="s">
        <v>120</v>
      </c>
      <c r="R42" s="16">
        <v>8</v>
      </c>
      <c r="S42" s="14">
        <f t="shared" si="0"/>
        <v>44642.857142857145</v>
      </c>
      <c r="T42" s="14">
        <f t="shared" si="1"/>
        <v>357142.85714285716</v>
      </c>
      <c r="U42" s="29">
        <v>400000</v>
      </c>
      <c r="V42" s="14"/>
      <c r="W42" s="5">
        <v>2011</v>
      </c>
      <c r="X42" s="5"/>
      <c r="AB42" s="1"/>
    </row>
    <row r="43" spans="1:28" ht="51">
      <c r="A43" s="11" t="s">
        <v>478</v>
      </c>
      <c r="B43" s="12" t="s">
        <v>641</v>
      </c>
      <c r="C43" s="28" t="s">
        <v>75</v>
      </c>
      <c r="D43" s="22" t="s">
        <v>423</v>
      </c>
      <c r="E43" s="12" t="s">
        <v>123</v>
      </c>
      <c r="F43" s="13"/>
      <c r="G43" s="13" t="s">
        <v>371</v>
      </c>
      <c r="H43" s="23">
        <v>0.2</v>
      </c>
      <c r="I43" s="21">
        <v>711000000</v>
      </c>
      <c r="J43" s="2" t="s">
        <v>281</v>
      </c>
      <c r="K43" s="18" t="s">
        <v>670</v>
      </c>
      <c r="L43" s="2" t="s">
        <v>119</v>
      </c>
      <c r="M43" s="2" t="s">
        <v>96</v>
      </c>
      <c r="N43" s="2" t="s">
        <v>690</v>
      </c>
      <c r="O43" s="2" t="s">
        <v>95</v>
      </c>
      <c r="P43" s="2">
        <v>796</v>
      </c>
      <c r="Q43" s="5" t="s">
        <v>120</v>
      </c>
      <c r="R43" s="16">
        <v>2</v>
      </c>
      <c r="S43" s="14">
        <f t="shared" si="0"/>
        <v>10714.285714285714</v>
      </c>
      <c r="T43" s="14">
        <f t="shared" si="1"/>
        <v>21428.571428571428</v>
      </c>
      <c r="U43" s="29">
        <v>24000</v>
      </c>
      <c r="V43" s="14"/>
      <c r="W43" s="5">
        <v>2011</v>
      </c>
      <c r="X43" s="5"/>
      <c r="AB43" s="1"/>
    </row>
    <row r="44" spans="1:28" ht="51">
      <c r="A44" s="11" t="s">
        <v>479</v>
      </c>
      <c r="B44" s="12" t="s">
        <v>641</v>
      </c>
      <c r="C44" s="28" t="s">
        <v>75</v>
      </c>
      <c r="D44" s="22" t="s">
        <v>429</v>
      </c>
      <c r="E44" s="12" t="s">
        <v>133</v>
      </c>
      <c r="F44" s="13"/>
      <c r="G44" s="13" t="s">
        <v>371</v>
      </c>
      <c r="H44" s="23">
        <v>0.2</v>
      </c>
      <c r="I44" s="21">
        <v>711000000</v>
      </c>
      <c r="J44" s="2" t="s">
        <v>281</v>
      </c>
      <c r="K44" s="18" t="s">
        <v>670</v>
      </c>
      <c r="L44" s="2" t="s">
        <v>119</v>
      </c>
      <c r="M44" s="2" t="s">
        <v>96</v>
      </c>
      <c r="N44" s="2" t="s">
        <v>690</v>
      </c>
      <c r="O44" s="2" t="s">
        <v>95</v>
      </c>
      <c r="P44" s="2">
        <v>796</v>
      </c>
      <c r="Q44" s="5" t="s">
        <v>120</v>
      </c>
      <c r="R44" s="16">
        <v>10</v>
      </c>
      <c r="S44" s="14">
        <f t="shared" si="0"/>
        <v>14285.714285714286</v>
      </c>
      <c r="T44" s="14">
        <f t="shared" si="1"/>
        <v>142857.14285714287</v>
      </c>
      <c r="U44" s="29">
        <v>160000</v>
      </c>
      <c r="V44" s="14"/>
      <c r="W44" s="5">
        <v>2011</v>
      </c>
      <c r="X44" s="5"/>
      <c r="AB44" s="1"/>
    </row>
    <row r="45" spans="1:28" ht="51">
      <c r="A45" s="13" t="s">
        <v>480</v>
      </c>
      <c r="B45" s="12" t="s">
        <v>641</v>
      </c>
      <c r="C45" s="28" t="s">
        <v>75</v>
      </c>
      <c r="D45" s="22" t="s">
        <v>428</v>
      </c>
      <c r="E45" s="12" t="s">
        <v>133</v>
      </c>
      <c r="F45" s="13"/>
      <c r="G45" s="13" t="s">
        <v>371</v>
      </c>
      <c r="H45" s="23">
        <v>0.2</v>
      </c>
      <c r="I45" s="21">
        <v>711000000</v>
      </c>
      <c r="J45" s="2" t="s">
        <v>281</v>
      </c>
      <c r="K45" s="18" t="s">
        <v>670</v>
      </c>
      <c r="L45" s="2" t="s">
        <v>119</v>
      </c>
      <c r="M45" s="2" t="s">
        <v>96</v>
      </c>
      <c r="N45" s="2" t="s">
        <v>690</v>
      </c>
      <c r="O45" s="2" t="s">
        <v>95</v>
      </c>
      <c r="P45" s="2">
        <v>796</v>
      </c>
      <c r="Q45" s="5" t="s">
        <v>120</v>
      </c>
      <c r="R45" s="16">
        <v>10</v>
      </c>
      <c r="S45" s="14">
        <f t="shared" si="0"/>
        <v>14285.714285714286</v>
      </c>
      <c r="T45" s="14">
        <f t="shared" si="1"/>
        <v>142857.14285714287</v>
      </c>
      <c r="U45" s="29">
        <v>160000</v>
      </c>
      <c r="V45" s="14"/>
      <c r="W45" s="5">
        <v>2011</v>
      </c>
      <c r="X45" s="5"/>
      <c r="AB45" s="1"/>
    </row>
    <row r="46" spans="1:28" ht="51">
      <c r="A46" s="11" t="s">
        <v>481</v>
      </c>
      <c r="B46" s="12" t="s">
        <v>641</v>
      </c>
      <c r="C46" s="28" t="s">
        <v>75</v>
      </c>
      <c r="D46" s="22" t="s">
        <v>427</v>
      </c>
      <c r="E46" s="12" t="s">
        <v>134</v>
      </c>
      <c r="F46" s="13"/>
      <c r="G46" s="13" t="s">
        <v>371</v>
      </c>
      <c r="H46" s="23">
        <v>0.2</v>
      </c>
      <c r="I46" s="21">
        <v>711000000</v>
      </c>
      <c r="J46" s="2" t="s">
        <v>281</v>
      </c>
      <c r="K46" s="18" t="s">
        <v>670</v>
      </c>
      <c r="L46" s="2" t="s">
        <v>119</v>
      </c>
      <c r="M46" s="2" t="s">
        <v>96</v>
      </c>
      <c r="N46" s="2" t="s">
        <v>690</v>
      </c>
      <c r="O46" s="2" t="s">
        <v>95</v>
      </c>
      <c r="P46" s="2">
        <v>796</v>
      </c>
      <c r="Q46" s="5" t="s">
        <v>120</v>
      </c>
      <c r="R46" s="16">
        <v>10</v>
      </c>
      <c r="S46" s="14">
        <f t="shared" si="0"/>
        <v>14285.714285714286</v>
      </c>
      <c r="T46" s="14">
        <f t="shared" si="1"/>
        <v>142857.14285714287</v>
      </c>
      <c r="U46" s="29">
        <v>160000</v>
      </c>
      <c r="V46" s="14"/>
      <c r="W46" s="5">
        <v>2011</v>
      </c>
      <c r="X46" s="5"/>
      <c r="AB46" s="1"/>
    </row>
    <row r="47" spans="1:28" ht="51">
      <c r="A47" s="11" t="s">
        <v>482</v>
      </c>
      <c r="B47" s="12" t="s">
        <v>641</v>
      </c>
      <c r="C47" s="28" t="s">
        <v>75</v>
      </c>
      <c r="D47" s="22" t="s">
        <v>426</v>
      </c>
      <c r="E47" s="12" t="s">
        <v>136</v>
      </c>
      <c r="F47" s="13"/>
      <c r="G47" s="13" t="s">
        <v>371</v>
      </c>
      <c r="H47" s="23">
        <v>0.2</v>
      </c>
      <c r="I47" s="21">
        <v>711000000</v>
      </c>
      <c r="J47" s="2" t="s">
        <v>281</v>
      </c>
      <c r="K47" s="18" t="s">
        <v>670</v>
      </c>
      <c r="L47" s="2" t="s">
        <v>119</v>
      </c>
      <c r="M47" s="2" t="s">
        <v>96</v>
      </c>
      <c r="N47" s="2" t="s">
        <v>690</v>
      </c>
      <c r="O47" s="2" t="s">
        <v>95</v>
      </c>
      <c r="P47" s="2">
        <v>796</v>
      </c>
      <c r="Q47" s="5" t="s">
        <v>120</v>
      </c>
      <c r="R47" s="16">
        <v>4</v>
      </c>
      <c r="S47" s="14">
        <f t="shared" si="0"/>
        <v>14285.714285714286</v>
      </c>
      <c r="T47" s="14">
        <f t="shared" si="1"/>
        <v>57142.857142857145</v>
      </c>
      <c r="U47" s="29">
        <v>64000</v>
      </c>
      <c r="V47" s="14"/>
      <c r="W47" s="5">
        <v>2011</v>
      </c>
      <c r="X47" s="5"/>
      <c r="AB47" s="1"/>
    </row>
    <row r="48" spans="1:28" ht="51">
      <c r="A48" s="13" t="s">
        <v>483</v>
      </c>
      <c r="B48" s="12" t="s">
        <v>641</v>
      </c>
      <c r="C48" s="28" t="s">
        <v>75</v>
      </c>
      <c r="D48" s="22" t="s">
        <v>425</v>
      </c>
      <c r="E48" s="12" t="s">
        <v>135</v>
      </c>
      <c r="F48" s="13"/>
      <c r="G48" s="13" t="s">
        <v>371</v>
      </c>
      <c r="H48" s="23">
        <v>0.2</v>
      </c>
      <c r="I48" s="21">
        <v>711000000</v>
      </c>
      <c r="J48" s="2" t="s">
        <v>281</v>
      </c>
      <c r="K48" s="18" t="s">
        <v>670</v>
      </c>
      <c r="L48" s="2" t="s">
        <v>119</v>
      </c>
      <c r="M48" s="2" t="s">
        <v>96</v>
      </c>
      <c r="N48" s="2" t="s">
        <v>690</v>
      </c>
      <c r="O48" s="2" t="s">
        <v>95</v>
      </c>
      <c r="P48" s="2">
        <v>796</v>
      </c>
      <c r="Q48" s="5" t="s">
        <v>120</v>
      </c>
      <c r="R48" s="16">
        <v>4</v>
      </c>
      <c r="S48" s="14">
        <f t="shared" si="0"/>
        <v>26785.714285714286</v>
      </c>
      <c r="T48" s="14">
        <f t="shared" si="1"/>
        <v>107142.85714285714</v>
      </c>
      <c r="U48" s="29">
        <v>120000</v>
      </c>
      <c r="V48" s="14"/>
      <c r="W48" s="5">
        <v>2011</v>
      </c>
      <c r="X48" s="5"/>
      <c r="AB48" s="1"/>
    </row>
    <row r="49" spans="1:28" ht="51">
      <c r="A49" s="11" t="s">
        <v>484</v>
      </c>
      <c r="B49" s="12" t="s">
        <v>641</v>
      </c>
      <c r="C49" s="28" t="s">
        <v>75</v>
      </c>
      <c r="D49" s="22" t="s">
        <v>424</v>
      </c>
      <c r="E49" s="12" t="s">
        <v>662</v>
      </c>
      <c r="F49" s="13"/>
      <c r="G49" s="13" t="s">
        <v>371</v>
      </c>
      <c r="H49" s="23">
        <v>0.2</v>
      </c>
      <c r="I49" s="21">
        <v>711000000</v>
      </c>
      <c r="J49" s="2" t="s">
        <v>281</v>
      </c>
      <c r="K49" s="18" t="s">
        <v>670</v>
      </c>
      <c r="L49" s="2" t="s">
        <v>119</v>
      </c>
      <c r="M49" s="2" t="s">
        <v>96</v>
      </c>
      <c r="N49" s="2" t="s">
        <v>690</v>
      </c>
      <c r="O49" s="2" t="s">
        <v>95</v>
      </c>
      <c r="P49" s="2">
        <v>796</v>
      </c>
      <c r="Q49" s="5" t="s">
        <v>120</v>
      </c>
      <c r="R49" s="16">
        <v>1</v>
      </c>
      <c r="S49" s="14">
        <f t="shared" si="0"/>
        <v>65178.57142857143</v>
      </c>
      <c r="T49" s="14">
        <f t="shared" si="1"/>
        <v>65178.57142857143</v>
      </c>
      <c r="U49" s="29">
        <v>73000</v>
      </c>
      <c r="V49" s="14"/>
      <c r="W49" s="5">
        <v>2011</v>
      </c>
      <c r="X49" s="5"/>
      <c r="AB49" s="1"/>
    </row>
    <row r="50" spans="1:28" ht="51">
      <c r="A50" s="11" t="s">
        <v>485</v>
      </c>
      <c r="B50" s="12" t="s">
        <v>641</v>
      </c>
      <c r="C50" s="28" t="s">
        <v>75</v>
      </c>
      <c r="D50" s="22" t="s">
        <v>423</v>
      </c>
      <c r="E50" s="12" t="s">
        <v>124</v>
      </c>
      <c r="F50" s="13"/>
      <c r="G50" s="13" t="s">
        <v>371</v>
      </c>
      <c r="H50" s="23">
        <v>0.2</v>
      </c>
      <c r="I50" s="21">
        <v>711000000</v>
      </c>
      <c r="J50" s="2" t="s">
        <v>281</v>
      </c>
      <c r="K50" s="18" t="s">
        <v>670</v>
      </c>
      <c r="L50" s="2" t="s">
        <v>119</v>
      </c>
      <c r="M50" s="2" t="s">
        <v>96</v>
      </c>
      <c r="N50" s="2" t="s">
        <v>690</v>
      </c>
      <c r="O50" s="2" t="s">
        <v>95</v>
      </c>
      <c r="P50" s="2">
        <v>796</v>
      </c>
      <c r="Q50" s="5" t="s">
        <v>120</v>
      </c>
      <c r="R50" s="16">
        <v>1</v>
      </c>
      <c r="S50" s="14">
        <f t="shared" si="0"/>
        <v>10714.285714285714</v>
      </c>
      <c r="T50" s="14">
        <f t="shared" si="1"/>
        <v>10714.285714285714</v>
      </c>
      <c r="U50" s="29">
        <v>12000</v>
      </c>
      <c r="V50" s="14"/>
      <c r="W50" s="5">
        <v>2011</v>
      </c>
      <c r="X50" s="5"/>
      <c r="AB50" s="1"/>
    </row>
    <row r="51" spans="1:28" ht="51">
      <c r="A51" s="13" t="s">
        <v>486</v>
      </c>
      <c r="B51" s="12" t="s">
        <v>641</v>
      </c>
      <c r="C51" s="28" t="s">
        <v>75</v>
      </c>
      <c r="D51" s="22" t="s">
        <v>422</v>
      </c>
      <c r="E51" s="12" t="s">
        <v>125</v>
      </c>
      <c r="F51" s="13"/>
      <c r="G51" s="13" t="s">
        <v>371</v>
      </c>
      <c r="H51" s="23">
        <v>0.2</v>
      </c>
      <c r="I51" s="21">
        <v>711000000</v>
      </c>
      <c r="J51" s="2" t="s">
        <v>281</v>
      </c>
      <c r="K51" s="18" t="s">
        <v>670</v>
      </c>
      <c r="L51" s="2" t="s">
        <v>119</v>
      </c>
      <c r="M51" s="2" t="s">
        <v>96</v>
      </c>
      <c r="N51" s="2" t="s">
        <v>690</v>
      </c>
      <c r="O51" s="2" t="s">
        <v>95</v>
      </c>
      <c r="P51" s="2">
        <v>796</v>
      </c>
      <c r="Q51" s="5" t="s">
        <v>120</v>
      </c>
      <c r="R51" s="16">
        <v>12</v>
      </c>
      <c r="S51" s="14">
        <f t="shared" si="0"/>
        <v>11607.142857142857</v>
      </c>
      <c r="T51" s="14">
        <f t="shared" si="1"/>
        <v>139285.7142857143</v>
      </c>
      <c r="U51" s="29">
        <v>156000</v>
      </c>
      <c r="V51" s="14"/>
      <c r="W51" s="5">
        <v>2011</v>
      </c>
      <c r="X51" s="5"/>
      <c r="AB51" s="1"/>
    </row>
    <row r="52" spans="1:28" ht="51">
      <c r="A52" s="11" t="s">
        <v>487</v>
      </c>
      <c r="B52" s="12" t="s">
        <v>641</v>
      </c>
      <c r="C52" s="28" t="s">
        <v>75</v>
      </c>
      <c r="D52" s="22" t="s">
        <v>421</v>
      </c>
      <c r="E52" s="12" t="s">
        <v>126</v>
      </c>
      <c r="F52" s="13"/>
      <c r="G52" s="13" t="s">
        <v>371</v>
      </c>
      <c r="H52" s="23">
        <v>0.2</v>
      </c>
      <c r="I52" s="21">
        <v>711000000</v>
      </c>
      <c r="J52" s="2" t="s">
        <v>281</v>
      </c>
      <c r="K52" s="18" t="s">
        <v>670</v>
      </c>
      <c r="L52" s="2" t="s">
        <v>119</v>
      </c>
      <c r="M52" s="2" t="s">
        <v>96</v>
      </c>
      <c r="N52" s="2" t="s">
        <v>690</v>
      </c>
      <c r="O52" s="2" t="s">
        <v>95</v>
      </c>
      <c r="P52" s="2">
        <v>796</v>
      </c>
      <c r="Q52" s="5" t="s">
        <v>120</v>
      </c>
      <c r="R52" s="16">
        <v>16</v>
      </c>
      <c r="S52" s="14">
        <f t="shared" si="0"/>
        <v>10267.857142857143</v>
      </c>
      <c r="T52" s="14">
        <f t="shared" si="1"/>
        <v>164285.7142857143</v>
      </c>
      <c r="U52" s="29">
        <v>184000</v>
      </c>
      <c r="V52" s="14"/>
      <c r="W52" s="5">
        <v>2011</v>
      </c>
      <c r="X52" s="5"/>
      <c r="AB52" s="1"/>
    </row>
    <row r="53" spans="1:28" ht="51">
      <c r="A53" s="11" t="s">
        <v>488</v>
      </c>
      <c r="B53" s="12" t="s">
        <v>641</v>
      </c>
      <c r="C53" s="28" t="s">
        <v>75</v>
      </c>
      <c r="D53" s="22" t="s">
        <v>420</v>
      </c>
      <c r="E53" s="12" t="s">
        <v>127</v>
      </c>
      <c r="F53" s="13"/>
      <c r="G53" s="13" t="s">
        <v>371</v>
      </c>
      <c r="H53" s="23">
        <v>0.2</v>
      </c>
      <c r="I53" s="21">
        <v>711000000</v>
      </c>
      <c r="J53" s="2" t="s">
        <v>281</v>
      </c>
      <c r="K53" s="18" t="s">
        <v>670</v>
      </c>
      <c r="L53" s="2" t="s">
        <v>119</v>
      </c>
      <c r="M53" s="2" t="s">
        <v>96</v>
      </c>
      <c r="N53" s="2" t="s">
        <v>690</v>
      </c>
      <c r="O53" s="2" t="s">
        <v>95</v>
      </c>
      <c r="P53" s="2">
        <v>796</v>
      </c>
      <c r="Q53" s="5" t="s">
        <v>120</v>
      </c>
      <c r="R53" s="16">
        <v>12</v>
      </c>
      <c r="S53" s="14">
        <f t="shared" si="0"/>
        <v>10714.285714285714</v>
      </c>
      <c r="T53" s="14">
        <f t="shared" si="1"/>
        <v>128571.42857142857</v>
      </c>
      <c r="U53" s="29">
        <v>144000</v>
      </c>
      <c r="V53" s="14"/>
      <c r="W53" s="5">
        <v>2011</v>
      </c>
      <c r="X53" s="5"/>
      <c r="AB53" s="1"/>
    </row>
    <row r="54" spans="1:28" ht="51">
      <c r="A54" s="13" t="s">
        <v>489</v>
      </c>
      <c r="B54" s="12" t="s">
        <v>641</v>
      </c>
      <c r="C54" s="28" t="s">
        <v>75</v>
      </c>
      <c r="D54" s="22" t="s">
        <v>419</v>
      </c>
      <c r="E54" s="12" t="s">
        <v>128</v>
      </c>
      <c r="F54" s="13"/>
      <c r="G54" s="13" t="s">
        <v>371</v>
      </c>
      <c r="H54" s="23">
        <v>0.2</v>
      </c>
      <c r="I54" s="21">
        <v>711000000</v>
      </c>
      <c r="J54" s="2" t="s">
        <v>281</v>
      </c>
      <c r="K54" s="18" t="s">
        <v>670</v>
      </c>
      <c r="L54" s="2" t="s">
        <v>119</v>
      </c>
      <c r="M54" s="2" t="s">
        <v>96</v>
      </c>
      <c r="N54" s="2" t="s">
        <v>690</v>
      </c>
      <c r="O54" s="2" t="s">
        <v>95</v>
      </c>
      <c r="P54" s="2">
        <v>796</v>
      </c>
      <c r="Q54" s="5" t="s">
        <v>120</v>
      </c>
      <c r="R54" s="16">
        <v>2</v>
      </c>
      <c r="S54" s="14">
        <f t="shared" si="0"/>
        <v>13392.857142857143</v>
      </c>
      <c r="T54" s="14">
        <f t="shared" si="1"/>
        <v>26785.714285714286</v>
      </c>
      <c r="U54" s="29">
        <v>30000</v>
      </c>
      <c r="V54" s="14"/>
      <c r="W54" s="5">
        <v>2011</v>
      </c>
      <c r="X54" s="5"/>
      <c r="AB54" s="1"/>
    </row>
    <row r="55" spans="1:28" ht="51">
      <c r="A55" s="11" t="s">
        <v>490</v>
      </c>
      <c r="B55" s="12" t="s">
        <v>641</v>
      </c>
      <c r="C55" s="28" t="s">
        <v>75</v>
      </c>
      <c r="D55" s="22" t="s">
        <v>420</v>
      </c>
      <c r="E55" s="12" t="s">
        <v>129</v>
      </c>
      <c r="F55" s="13"/>
      <c r="G55" s="13" t="s">
        <v>371</v>
      </c>
      <c r="H55" s="23">
        <v>0.2</v>
      </c>
      <c r="I55" s="21">
        <v>711000000</v>
      </c>
      <c r="J55" s="2" t="s">
        <v>281</v>
      </c>
      <c r="K55" s="18" t="s">
        <v>670</v>
      </c>
      <c r="L55" s="2" t="s">
        <v>119</v>
      </c>
      <c r="M55" s="2" t="s">
        <v>96</v>
      </c>
      <c r="N55" s="2" t="s">
        <v>690</v>
      </c>
      <c r="O55" s="2" t="s">
        <v>95</v>
      </c>
      <c r="P55" s="2">
        <v>796</v>
      </c>
      <c r="Q55" s="5" t="s">
        <v>120</v>
      </c>
      <c r="R55" s="16">
        <v>8</v>
      </c>
      <c r="S55" s="14">
        <f t="shared" si="0"/>
        <v>12500</v>
      </c>
      <c r="T55" s="14">
        <f t="shared" si="1"/>
        <v>100000</v>
      </c>
      <c r="U55" s="29">
        <v>112000</v>
      </c>
      <c r="V55" s="14"/>
      <c r="W55" s="5">
        <v>2011</v>
      </c>
      <c r="X55" s="5"/>
      <c r="AB55" s="1"/>
    </row>
    <row r="56" spans="1:28" ht="51">
      <c r="A56" s="11" t="s">
        <v>491</v>
      </c>
      <c r="B56" s="12" t="s">
        <v>641</v>
      </c>
      <c r="C56" s="28" t="s">
        <v>75</v>
      </c>
      <c r="D56" s="22" t="s">
        <v>419</v>
      </c>
      <c r="E56" s="12" t="s">
        <v>130</v>
      </c>
      <c r="F56" s="13"/>
      <c r="G56" s="13" t="s">
        <v>371</v>
      </c>
      <c r="H56" s="23">
        <v>0.2</v>
      </c>
      <c r="I56" s="21">
        <v>711000000</v>
      </c>
      <c r="J56" s="2" t="s">
        <v>281</v>
      </c>
      <c r="K56" s="18" t="s">
        <v>670</v>
      </c>
      <c r="L56" s="2" t="s">
        <v>119</v>
      </c>
      <c r="M56" s="2" t="s">
        <v>96</v>
      </c>
      <c r="N56" s="2" t="s">
        <v>690</v>
      </c>
      <c r="O56" s="2" t="s">
        <v>95</v>
      </c>
      <c r="P56" s="2">
        <v>796</v>
      </c>
      <c r="Q56" s="5" t="s">
        <v>120</v>
      </c>
      <c r="R56" s="16">
        <v>4</v>
      </c>
      <c r="S56" s="14">
        <f t="shared" si="0"/>
        <v>15178.57142857143</v>
      </c>
      <c r="T56" s="14">
        <f t="shared" si="1"/>
        <v>60714.28571428572</v>
      </c>
      <c r="U56" s="29">
        <v>68000</v>
      </c>
      <c r="V56" s="14"/>
      <c r="W56" s="5">
        <v>2011</v>
      </c>
      <c r="X56" s="5"/>
      <c r="AB56" s="1"/>
    </row>
    <row r="57" spans="1:28" ht="51">
      <c r="A57" s="13" t="s">
        <v>492</v>
      </c>
      <c r="B57" s="12" t="s">
        <v>641</v>
      </c>
      <c r="C57" s="28" t="s">
        <v>222</v>
      </c>
      <c r="D57" s="30" t="s">
        <v>417</v>
      </c>
      <c r="E57" s="31" t="s">
        <v>418</v>
      </c>
      <c r="F57" s="2"/>
      <c r="G57" s="13" t="s">
        <v>371</v>
      </c>
      <c r="H57" s="23">
        <v>0.2</v>
      </c>
      <c r="I57" s="21">
        <v>711000000</v>
      </c>
      <c r="J57" s="2" t="s">
        <v>281</v>
      </c>
      <c r="K57" s="11" t="s">
        <v>672</v>
      </c>
      <c r="L57" s="2" t="s">
        <v>119</v>
      </c>
      <c r="M57" s="2" t="s">
        <v>96</v>
      </c>
      <c r="N57" s="2" t="s">
        <v>690</v>
      </c>
      <c r="O57" s="2" t="s">
        <v>95</v>
      </c>
      <c r="P57" s="2">
        <v>796</v>
      </c>
      <c r="Q57" s="5" t="s">
        <v>120</v>
      </c>
      <c r="R57" s="13">
        <v>60</v>
      </c>
      <c r="S57" s="14">
        <f t="shared" si="0"/>
        <v>1892.8571428571427</v>
      </c>
      <c r="T57" s="14">
        <f t="shared" si="1"/>
        <v>113571.42857142857</v>
      </c>
      <c r="U57" s="29">
        <v>127200</v>
      </c>
      <c r="V57" s="14"/>
      <c r="W57" s="5">
        <v>2011</v>
      </c>
      <c r="X57" s="5"/>
      <c r="AB57" s="1"/>
    </row>
    <row r="58" spans="1:28" ht="51">
      <c r="A58" s="11" t="s">
        <v>493</v>
      </c>
      <c r="B58" s="12" t="s">
        <v>641</v>
      </c>
      <c r="C58" s="28" t="s">
        <v>223</v>
      </c>
      <c r="D58" s="30" t="s">
        <v>416</v>
      </c>
      <c r="E58" s="31" t="s">
        <v>26</v>
      </c>
      <c r="F58" s="2"/>
      <c r="G58" s="13" t="s">
        <v>371</v>
      </c>
      <c r="H58" s="23">
        <v>0.2</v>
      </c>
      <c r="I58" s="21">
        <v>711000000</v>
      </c>
      <c r="J58" s="2" t="s">
        <v>281</v>
      </c>
      <c r="K58" s="11" t="s">
        <v>672</v>
      </c>
      <c r="L58" s="2" t="s">
        <v>119</v>
      </c>
      <c r="M58" s="2" t="s">
        <v>96</v>
      </c>
      <c r="N58" s="2" t="s">
        <v>690</v>
      </c>
      <c r="O58" s="2" t="s">
        <v>95</v>
      </c>
      <c r="P58" s="2">
        <v>796</v>
      </c>
      <c r="Q58" s="5" t="s">
        <v>120</v>
      </c>
      <c r="R58" s="13">
        <v>100</v>
      </c>
      <c r="S58" s="14">
        <f t="shared" si="0"/>
        <v>294.6428571428571</v>
      </c>
      <c r="T58" s="14">
        <f t="shared" si="1"/>
        <v>29464.285714285714</v>
      </c>
      <c r="U58" s="29">
        <v>33000</v>
      </c>
      <c r="V58" s="14"/>
      <c r="W58" s="5">
        <v>2011</v>
      </c>
      <c r="X58" s="5"/>
      <c r="AB58" s="1"/>
    </row>
    <row r="59" spans="1:28" ht="51">
      <c r="A59" s="11" t="s">
        <v>494</v>
      </c>
      <c r="B59" s="12" t="s">
        <v>641</v>
      </c>
      <c r="C59" s="28" t="s">
        <v>224</v>
      </c>
      <c r="D59" s="30" t="s">
        <v>415</v>
      </c>
      <c r="E59" s="31" t="s">
        <v>27</v>
      </c>
      <c r="F59" s="2"/>
      <c r="G59" s="13" t="s">
        <v>371</v>
      </c>
      <c r="H59" s="23">
        <v>0.2</v>
      </c>
      <c r="I59" s="21">
        <v>711000000</v>
      </c>
      <c r="J59" s="2" t="s">
        <v>281</v>
      </c>
      <c r="K59" s="11" t="s">
        <v>672</v>
      </c>
      <c r="L59" s="2" t="s">
        <v>119</v>
      </c>
      <c r="M59" s="2" t="s">
        <v>96</v>
      </c>
      <c r="N59" s="2" t="s">
        <v>690</v>
      </c>
      <c r="O59" s="2" t="s">
        <v>95</v>
      </c>
      <c r="P59" s="2">
        <v>796</v>
      </c>
      <c r="Q59" s="5" t="s">
        <v>120</v>
      </c>
      <c r="R59" s="13">
        <v>76</v>
      </c>
      <c r="S59" s="14">
        <f t="shared" si="0"/>
        <v>3035.714285714286</v>
      </c>
      <c r="T59" s="14">
        <f t="shared" si="1"/>
        <v>230714.2857142857</v>
      </c>
      <c r="U59" s="29">
        <v>258400</v>
      </c>
      <c r="V59" s="14"/>
      <c r="W59" s="5">
        <v>2011</v>
      </c>
      <c r="X59" s="5"/>
      <c r="AB59" s="1"/>
    </row>
    <row r="60" spans="1:28" ht="51">
      <c r="A60" s="13" t="s">
        <v>495</v>
      </c>
      <c r="B60" s="12" t="s">
        <v>641</v>
      </c>
      <c r="C60" s="28" t="s">
        <v>225</v>
      </c>
      <c r="D60" s="30" t="s">
        <v>414</v>
      </c>
      <c r="E60" s="31" t="s">
        <v>28</v>
      </c>
      <c r="F60" s="2"/>
      <c r="G60" s="13" t="s">
        <v>371</v>
      </c>
      <c r="H60" s="23">
        <v>0.2</v>
      </c>
      <c r="I60" s="21">
        <v>711000000</v>
      </c>
      <c r="J60" s="2" t="s">
        <v>281</v>
      </c>
      <c r="K60" s="11" t="s">
        <v>672</v>
      </c>
      <c r="L60" s="2" t="s">
        <v>119</v>
      </c>
      <c r="M60" s="2" t="s">
        <v>96</v>
      </c>
      <c r="N60" s="2" t="s">
        <v>690</v>
      </c>
      <c r="O60" s="2" t="s">
        <v>95</v>
      </c>
      <c r="P60" s="2">
        <v>796</v>
      </c>
      <c r="Q60" s="5" t="s">
        <v>120</v>
      </c>
      <c r="R60" s="13">
        <v>100</v>
      </c>
      <c r="S60" s="14">
        <f t="shared" si="0"/>
        <v>85.71428571428571</v>
      </c>
      <c r="T60" s="14">
        <f t="shared" si="1"/>
        <v>8571.42857142857</v>
      </c>
      <c r="U60" s="29">
        <v>9600</v>
      </c>
      <c r="V60" s="14"/>
      <c r="W60" s="5">
        <v>2011</v>
      </c>
      <c r="X60" s="5"/>
      <c r="AB60" s="1"/>
    </row>
    <row r="61" spans="1:28" ht="51">
      <c r="A61" s="11" t="s">
        <v>496</v>
      </c>
      <c r="B61" s="12" t="s">
        <v>641</v>
      </c>
      <c r="C61" s="28" t="s">
        <v>225</v>
      </c>
      <c r="D61" s="30" t="s">
        <v>413</v>
      </c>
      <c r="E61" s="31" t="s">
        <v>29</v>
      </c>
      <c r="F61" s="2"/>
      <c r="G61" s="13" t="s">
        <v>371</v>
      </c>
      <c r="H61" s="23">
        <v>0.2</v>
      </c>
      <c r="I61" s="21">
        <v>711000000</v>
      </c>
      <c r="J61" s="2" t="s">
        <v>281</v>
      </c>
      <c r="K61" s="11" t="s">
        <v>672</v>
      </c>
      <c r="L61" s="2" t="s">
        <v>119</v>
      </c>
      <c r="M61" s="2" t="s">
        <v>96</v>
      </c>
      <c r="N61" s="2" t="s">
        <v>690</v>
      </c>
      <c r="O61" s="2" t="s">
        <v>95</v>
      </c>
      <c r="P61" s="2">
        <v>796</v>
      </c>
      <c r="Q61" s="5" t="s">
        <v>120</v>
      </c>
      <c r="R61" s="13">
        <v>264</v>
      </c>
      <c r="S61" s="14">
        <f t="shared" si="0"/>
        <v>53.43614718614719</v>
      </c>
      <c r="T61" s="14">
        <f t="shared" si="1"/>
        <v>14107.142857142857</v>
      </c>
      <c r="U61" s="29">
        <v>15800</v>
      </c>
      <c r="V61" s="14"/>
      <c r="W61" s="5">
        <v>2011</v>
      </c>
      <c r="X61" s="5"/>
      <c r="AB61" s="1"/>
    </row>
    <row r="62" spans="1:28" ht="51">
      <c r="A62" s="11" t="s">
        <v>497</v>
      </c>
      <c r="B62" s="12" t="s">
        <v>641</v>
      </c>
      <c r="C62" s="28" t="s">
        <v>226</v>
      </c>
      <c r="D62" s="30" t="s">
        <v>412</v>
      </c>
      <c r="E62" s="31" t="s">
        <v>31</v>
      </c>
      <c r="F62" s="2"/>
      <c r="G62" s="13" t="s">
        <v>371</v>
      </c>
      <c r="H62" s="23">
        <v>0.2</v>
      </c>
      <c r="I62" s="21">
        <v>711000000</v>
      </c>
      <c r="J62" s="2" t="s">
        <v>281</v>
      </c>
      <c r="K62" s="11" t="s">
        <v>672</v>
      </c>
      <c r="L62" s="2" t="s">
        <v>119</v>
      </c>
      <c r="M62" s="2" t="s">
        <v>96</v>
      </c>
      <c r="N62" s="2" t="s">
        <v>690</v>
      </c>
      <c r="O62" s="2" t="s">
        <v>95</v>
      </c>
      <c r="P62" s="2">
        <v>796</v>
      </c>
      <c r="Q62" s="5" t="s">
        <v>120</v>
      </c>
      <c r="R62" s="13">
        <v>600</v>
      </c>
      <c r="S62" s="14">
        <f t="shared" si="0"/>
        <v>392.85714285714283</v>
      </c>
      <c r="T62" s="14">
        <f t="shared" si="1"/>
        <v>235714.2857142857</v>
      </c>
      <c r="U62" s="29">
        <v>264000</v>
      </c>
      <c r="V62" s="14"/>
      <c r="W62" s="5">
        <v>2011</v>
      </c>
      <c r="X62" s="5"/>
      <c r="AB62" s="1"/>
    </row>
    <row r="63" spans="1:28" ht="51">
      <c r="A63" s="13" t="s">
        <v>498</v>
      </c>
      <c r="B63" s="12" t="s">
        <v>641</v>
      </c>
      <c r="C63" s="28" t="s">
        <v>226</v>
      </c>
      <c r="D63" s="30" t="s">
        <v>411</v>
      </c>
      <c r="E63" s="31" t="s">
        <v>32</v>
      </c>
      <c r="F63" s="2"/>
      <c r="G63" s="13" t="s">
        <v>371</v>
      </c>
      <c r="H63" s="23">
        <v>0.2</v>
      </c>
      <c r="I63" s="21">
        <v>711000000</v>
      </c>
      <c r="J63" s="2" t="s">
        <v>281</v>
      </c>
      <c r="K63" s="11" t="s">
        <v>672</v>
      </c>
      <c r="L63" s="2" t="s">
        <v>119</v>
      </c>
      <c r="M63" s="2" t="s">
        <v>96</v>
      </c>
      <c r="N63" s="2" t="s">
        <v>690</v>
      </c>
      <c r="O63" s="2" t="s">
        <v>95</v>
      </c>
      <c r="P63" s="2">
        <v>796</v>
      </c>
      <c r="Q63" s="5" t="s">
        <v>120</v>
      </c>
      <c r="R63" s="13">
        <v>200</v>
      </c>
      <c r="S63" s="14">
        <f t="shared" si="0"/>
        <v>379.4642857142857</v>
      </c>
      <c r="T63" s="14">
        <f t="shared" si="1"/>
        <v>75892.85714285714</v>
      </c>
      <c r="U63" s="29">
        <v>85000</v>
      </c>
      <c r="V63" s="14"/>
      <c r="W63" s="5">
        <v>2011</v>
      </c>
      <c r="X63" s="5"/>
      <c r="AB63" s="1"/>
    </row>
    <row r="64" spans="1:28" ht="51">
      <c r="A64" s="11" t="s">
        <v>499</v>
      </c>
      <c r="B64" s="12" t="s">
        <v>641</v>
      </c>
      <c r="C64" s="28" t="s">
        <v>222</v>
      </c>
      <c r="D64" s="30" t="s">
        <v>409</v>
      </c>
      <c r="E64" s="31" t="s">
        <v>410</v>
      </c>
      <c r="F64" s="2"/>
      <c r="G64" s="13" t="s">
        <v>371</v>
      </c>
      <c r="H64" s="23">
        <v>0.2</v>
      </c>
      <c r="I64" s="21">
        <v>711000000</v>
      </c>
      <c r="J64" s="2" t="s">
        <v>281</v>
      </c>
      <c r="K64" s="11" t="s">
        <v>672</v>
      </c>
      <c r="L64" s="2" t="s">
        <v>119</v>
      </c>
      <c r="M64" s="2" t="s">
        <v>96</v>
      </c>
      <c r="N64" s="2" t="s">
        <v>690</v>
      </c>
      <c r="O64" s="2" t="s">
        <v>95</v>
      </c>
      <c r="P64" s="2">
        <v>796</v>
      </c>
      <c r="Q64" s="5" t="s">
        <v>120</v>
      </c>
      <c r="R64" s="13">
        <v>10000</v>
      </c>
      <c r="S64" s="14">
        <f t="shared" si="0"/>
        <v>9.821428571428571</v>
      </c>
      <c r="T64" s="14">
        <f t="shared" si="1"/>
        <v>98214.28571428571</v>
      </c>
      <c r="U64" s="29">
        <v>110000</v>
      </c>
      <c r="V64" s="14"/>
      <c r="W64" s="5">
        <v>2011</v>
      </c>
      <c r="X64" s="5"/>
      <c r="AB64" s="1"/>
    </row>
    <row r="65" spans="1:28" ht="51">
      <c r="A65" s="11" t="s">
        <v>500</v>
      </c>
      <c r="B65" s="12" t="s">
        <v>641</v>
      </c>
      <c r="C65" s="28" t="s">
        <v>220</v>
      </c>
      <c r="D65" s="30" t="s">
        <v>405</v>
      </c>
      <c r="E65" s="31" t="s">
        <v>408</v>
      </c>
      <c r="F65" s="2"/>
      <c r="G65" s="13" t="s">
        <v>371</v>
      </c>
      <c r="H65" s="23">
        <v>0.2</v>
      </c>
      <c r="I65" s="21">
        <v>711000000</v>
      </c>
      <c r="J65" s="2" t="s">
        <v>281</v>
      </c>
      <c r="K65" s="11" t="s">
        <v>672</v>
      </c>
      <c r="L65" s="2" t="s">
        <v>119</v>
      </c>
      <c r="M65" s="2" t="s">
        <v>96</v>
      </c>
      <c r="N65" s="2" t="s">
        <v>690</v>
      </c>
      <c r="O65" s="2" t="s">
        <v>95</v>
      </c>
      <c r="P65" s="2">
        <v>796</v>
      </c>
      <c r="Q65" s="5" t="s">
        <v>120</v>
      </c>
      <c r="R65" s="13">
        <v>1000</v>
      </c>
      <c r="S65" s="14">
        <f t="shared" si="0"/>
        <v>58.035714285714285</v>
      </c>
      <c r="T65" s="14">
        <f t="shared" si="1"/>
        <v>58035.71428571428</v>
      </c>
      <c r="U65" s="29">
        <v>65000</v>
      </c>
      <c r="V65" s="14"/>
      <c r="W65" s="5">
        <v>2011</v>
      </c>
      <c r="X65" s="5"/>
      <c r="AB65" s="1"/>
    </row>
    <row r="66" spans="1:28" ht="51">
      <c r="A66" s="13" t="s">
        <v>501</v>
      </c>
      <c r="B66" s="12" t="s">
        <v>641</v>
      </c>
      <c r="C66" s="28" t="s">
        <v>220</v>
      </c>
      <c r="D66" s="30" t="s">
        <v>405</v>
      </c>
      <c r="E66" s="31" t="s">
        <v>407</v>
      </c>
      <c r="F66" s="2"/>
      <c r="G66" s="13" t="s">
        <v>371</v>
      </c>
      <c r="H66" s="23">
        <v>0.2</v>
      </c>
      <c r="I66" s="21">
        <v>711000000</v>
      </c>
      <c r="J66" s="2" t="s">
        <v>281</v>
      </c>
      <c r="K66" s="11" t="s">
        <v>672</v>
      </c>
      <c r="L66" s="2" t="s">
        <v>119</v>
      </c>
      <c r="M66" s="2" t="s">
        <v>96</v>
      </c>
      <c r="N66" s="2" t="s">
        <v>690</v>
      </c>
      <c r="O66" s="2" t="s">
        <v>95</v>
      </c>
      <c r="P66" s="2">
        <v>796</v>
      </c>
      <c r="Q66" s="5" t="s">
        <v>120</v>
      </c>
      <c r="R66" s="13">
        <v>500</v>
      </c>
      <c r="S66" s="14">
        <f t="shared" si="0"/>
        <v>46.42857142857142</v>
      </c>
      <c r="T66" s="14">
        <f t="shared" si="1"/>
        <v>23214.28571428571</v>
      </c>
      <c r="U66" s="29">
        <v>25999.999999999996</v>
      </c>
      <c r="V66" s="14"/>
      <c r="W66" s="5">
        <v>2011</v>
      </c>
      <c r="X66" s="5"/>
      <c r="AB66" s="1"/>
    </row>
    <row r="67" spans="1:28" ht="51">
      <c r="A67" s="11" t="s">
        <v>502</v>
      </c>
      <c r="B67" s="12" t="s">
        <v>641</v>
      </c>
      <c r="C67" s="28" t="s">
        <v>220</v>
      </c>
      <c r="D67" s="30" t="s">
        <v>405</v>
      </c>
      <c r="E67" s="31" t="s">
        <v>406</v>
      </c>
      <c r="F67" s="2"/>
      <c r="G67" s="13" t="s">
        <v>371</v>
      </c>
      <c r="H67" s="23">
        <v>0.2</v>
      </c>
      <c r="I67" s="21">
        <v>711000000</v>
      </c>
      <c r="J67" s="2" t="s">
        <v>281</v>
      </c>
      <c r="K67" s="11" t="s">
        <v>672</v>
      </c>
      <c r="L67" s="2" t="s">
        <v>119</v>
      </c>
      <c r="M67" s="2" t="s">
        <v>96</v>
      </c>
      <c r="N67" s="2" t="s">
        <v>690</v>
      </c>
      <c r="O67" s="2" t="s">
        <v>95</v>
      </c>
      <c r="P67" s="2">
        <v>796</v>
      </c>
      <c r="Q67" s="5" t="s">
        <v>120</v>
      </c>
      <c r="R67" s="13">
        <v>500</v>
      </c>
      <c r="S67" s="14">
        <f t="shared" si="0"/>
        <v>112.50000000000001</v>
      </c>
      <c r="T67" s="14">
        <f t="shared" si="1"/>
        <v>56250.00000000001</v>
      </c>
      <c r="U67" s="29">
        <v>63000.00000000001</v>
      </c>
      <c r="V67" s="14"/>
      <c r="W67" s="5">
        <v>2011</v>
      </c>
      <c r="X67" s="5"/>
      <c r="AB67" s="1"/>
    </row>
    <row r="68" spans="1:28" ht="51">
      <c r="A68" s="11" t="s">
        <v>503</v>
      </c>
      <c r="B68" s="12" t="s">
        <v>641</v>
      </c>
      <c r="C68" s="28" t="s">
        <v>222</v>
      </c>
      <c r="D68" s="30" t="s">
        <v>404</v>
      </c>
      <c r="E68" s="31" t="s">
        <v>33</v>
      </c>
      <c r="F68" s="2"/>
      <c r="G68" s="13" t="s">
        <v>371</v>
      </c>
      <c r="H68" s="23">
        <v>0.2</v>
      </c>
      <c r="I68" s="21">
        <v>711000000</v>
      </c>
      <c r="J68" s="2" t="s">
        <v>281</v>
      </c>
      <c r="K68" s="11" t="s">
        <v>672</v>
      </c>
      <c r="L68" s="2" t="s">
        <v>119</v>
      </c>
      <c r="M68" s="2" t="s">
        <v>96</v>
      </c>
      <c r="N68" s="2" t="s">
        <v>690</v>
      </c>
      <c r="O68" s="2" t="s">
        <v>95</v>
      </c>
      <c r="P68" s="2">
        <v>796</v>
      </c>
      <c r="Q68" s="5" t="s">
        <v>120</v>
      </c>
      <c r="R68" s="13">
        <v>100</v>
      </c>
      <c r="S68" s="14">
        <f t="shared" si="0"/>
        <v>282.1428571428571</v>
      </c>
      <c r="T68" s="14">
        <f t="shared" si="1"/>
        <v>28214.285714285714</v>
      </c>
      <c r="U68" s="29">
        <v>31600</v>
      </c>
      <c r="V68" s="14"/>
      <c r="W68" s="5">
        <v>2011</v>
      </c>
      <c r="X68" s="5"/>
      <c r="AB68" s="1"/>
    </row>
    <row r="69" spans="1:28" ht="51">
      <c r="A69" s="13" t="s">
        <v>504</v>
      </c>
      <c r="B69" s="12" t="s">
        <v>641</v>
      </c>
      <c r="C69" s="28" t="s">
        <v>227</v>
      </c>
      <c r="D69" s="30" t="s">
        <v>403</v>
      </c>
      <c r="E69" s="31" t="s">
        <v>34</v>
      </c>
      <c r="F69" s="2"/>
      <c r="G69" s="13" t="s">
        <v>371</v>
      </c>
      <c r="H69" s="23">
        <v>0.2</v>
      </c>
      <c r="I69" s="21">
        <v>711000000</v>
      </c>
      <c r="J69" s="2" t="s">
        <v>281</v>
      </c>
      <c r="K69" s="11" t="s">
        <v>672</v>
      </c>
      <c r="L69" s="2" t="s">
        <v>119</v>
      </c>
      <c r="M69" s="2" t="s">
        <v>96</v>
      </c>
      <c r="N69" s="2" t="s">
        <v>690</v>
      </c>
      <c r="O69" s="2" t="s">
        <v>95</v>
      </c>
      <c r="P69" s="2">
        <v>796</v>
      </c>
      <c r="Q69" s="5" t="s">
        <v>120</v>
      </c>
      <c r="R69" s="13">
        <v>500</v>
      </c>
      <c r="S69" s="14">
        <f t="shared" si="0"/>
        <v>174.10714285714286</v>
      </c>
      <c r="T69" s="14">
        <f t="shared" si="1"/>
        <v>87053.57142857143</v>
      </c>
      <c r="U69" s="29">
        <v>97500</v>
      </c>
      <c r="V69" s="14"/>
      <c r="W69" s="5">
        <v>2011</v>
      </c>
      <c r="X69" s="5"/>
      <c r="AB69" s="1"/>
    </row>
    <row r="70" spans="1:28" ht="51">
      <c r="A70" s="11" t="s">
        <v>505</v>
      </c>
      <c r="B70" s="12" t="s">
        <v>641</v>
      </c>
      <c r="C70" s="28" t="s">
        <v>227</v>
      </c>
      <c r="D70" s="30" t="s">
        <v>402</v>
      </c>
      <c r="E70" s="31" t="s">
        <v>35</v>
      </c>
      <c r="F70" s="2"/>
      <c r="G70" s="13" t="s">
        <v>371</v>
      </c>
      <c r="H70" s="23">
        <v>0.2</v>
      </c>
      <c r="I70" s="21">
        <v>711000000</v>
      </c>
      <c r="J70" s="2" t="s">
        <v>281</v>
      </c>
      <c r="K70" s="11" t="s">
        <v>672</v>
      </c>
      <c r="L70" s="2" t="s">
        <v>119</v>
      </c>
      <c r="M70" s="2" t="s">
        <v>96</v>
      </c>
      <c r="N70" s="2" t="s">
        <v>690</v>
      </c>
      <c r="O70" s="2" t="s">
        <v>95</v>
      </c>
      <c r="P70" s="2">
        <v>796</v>
      </c>
      <c r="Q70" s="5" t="s">
        <v>120</v>
      </c>
      <c r="R70" s="13">
        <v>500</v>
      </c>
      <c r="S70" s="14">
        <f t="shared" si="0"/>
        <v>87.50000000000001</v>
      </c>
      <c r="T70" s="14">
        <f t="shared" si="1"/>
        <v>43750.00000000001</v>
      </c>
      <c r="U70" s="29">
        <v>49000.00000000001</v>
      </c>
      <c r="V70" s="14"/>
      <c r="W70" s="5">
        <v>2011</v>
      </c>
      <c r="X70" s="5"/>
      <c r="AB70" s="1"/>
    </row>
    <row r="71" spans="1:28" ht="51">
      <c r="A71" s="11" t="s">
        <v>506</v>
      </c>
      <c r="B71" s="12" t="s">
        <v>641</v>
      </c>
      <c r="C71" s="28" t="s">
        <v>227</v>
      </c>
      <c r="D71" s="30" t="s">
        <v>401</v>
      </c>
      <c r="E71" s="31" t="s">
        <v>36</v>
      </c>
      <c r="F71" s="2"/>
      <c r="G71" s="13" t="s">
        <v>371</v>
      </c>
      <c r="H71" s="23">
        <v>0.2</v>
      </c>
      <c r="I71" s="21">
        <v>711000000</v>
      </c>
      <c r="J71" s="2" t="s">
        <v>281</v>
      </c>
      <c r="K71" s="11" t="s">
        <v>672</v>
      </c>
      <c r="L71" s="2" t="s">
        <v>119</v>
      </c>
      <c r="M71" s="2" t="s">
        <v>96</v>
      </c>
      <c r="N71" s="2" t="s">
        <v>690</v>
      </c>
      <c r="O71" s="2" t="s">
        <v>95</v>
      </c>
      <c r="P71" s="2">
        <v>796</v>
      </c>
      <c r="Q71" s="5" t="s">
        <v>120</v>
      </c>
      <c r="R71" s="13">
        <v>500</v>
      </c>
      <c r="S71" s="14">
        <f t="shared" si="0"/>
        <v>58.035714285714285</v>
      </c>
      <c r="T71" s="14">
        <f t="shared" si="1"/>
        <v>29017.85714285714</v>
      </c>
      <c r="U71" s="29">
        <v>32500</v>
      </c>
      <c r="V71" s="14"/>
      <c r="W71" s="5">
        <v>2011</v>
      </c>
      <c r="X71" s="5"/>
      <c r="AB71" s="1"/>
    </row>
    <row r="72" spans="1:28" ht="51">
      <c r="A72" s="13" t="s">
        <v>507</v>
      </c>
      <c r="B72" s="12" t="s">
        <v>641</v>
      </c>
      <c r="C72" s="28" t="s">
        <v>223</v>
      </c>
      <c r="D72" s="30" t="s">
        <v>400</v>
      </c>
      <c r="E72" s="31" t="s">
        <v>37</v>
      </c>
      <c r="F72" s="2"/>
      <c r="G72" s="13" t="s">
        <v>371</v>
      </c>
      <c r="H72" s="23">
        <v>0.2</v>
      </c>
      <c r="I72" s="21">
        <v>711000000</v>
      </c>
      <c r="J72" s="2" t="s">
        <v>281</v>
      </c>
      <c r="K72" s="11" t="s">
        <v>672</v>
      </c>
      <c r="L72" s="2" t="s">
        <v>119</v>
      </c>
      <c r="M72" s="2" t="s">
        <v>96</v>
      </c>
      <c r="N72" s="2" t="s">
        <v>690</v>
      </c>
      <c r="O72" s="2" t="s">
        <v>95</v>
      </c>
      <c r="P72" s="2">
        <v>796</v>
      </c>
      <c r="Q72" s="5" t="s">
        <v>120</v>
      </c>
      <c r="R72" s="13">
        <v>500</v>
      </c>
      <c r="S72" s="14">
        <f t="shared" si="0"/>
        <v>178.57142857142858</v>
      </c>
      <c r="T72" s="14">
        <f t="shared" si="1"/>
        <v>89285.71428571429</v>
      </c>
      <c r="U72" s="29">
        <v>100000</v>
      </c>
      <c r="V72" s="14"/>
      <c r="W72" s="5">
        <v>2011</v>
      </c>
      <c r="X72" s="5"/>
      <c r="AB72" s="1"/>
    </row>
    <row r="73" spans="1:28" ht="51">
      <c r="A73" s="11" t="s">
        <v>508</v>
      </c>
      <c r="B73" s="12" t="s">
        <v>641</v>
      </c>
      <c r="C73" s="28" t="s">
        <v>228</v>
      </c>
      <c r="D73" s="30" t="s">
        <v>399</v>
      </c>
      <c r="E73" s="31" t="s">
        <v>38</v>
      </c>
      <c r="F73" s="2"/>
      <c r="G73" s="13" t="s">
        <v>371</v>
      </c>
      <c r="H73" s="23">
        <v>0.2</v>
      </c>
      <c r="I73" s="21">
        <v>711000000</v>
      </c>
      <c r="J73" s="2" t="s">
        <v>281</v>
      </c>
      <c r="K73" s="11" t="s">
        <v>672</v>
      </c>
      <c r="L73" s="2" t="s">
        <v>119</v>
      </c>
      <c r="M73" s="2" t="s">
        <v>96</v>
      </c>
      <c r="N73" s="2" t="s">
        <v>690</v>
      </c>
      <c r="O73" s="2" t="s">
        <v>95</v>
      </c>
      <c r="P73" s="2">
        <v>796</v>
      </c>
      <c r="Q73" s="5" t="s">
        <v>120</v>
      </c>
      <c r="R73" s="13">
        <v>100</v>
      </c>
      <c r="S73" s="14">
        <f t="shared" si="0"/>
        <v>26.785714285714285</v>
      </c>
      <c r="T73" s="14">
        <f t="shared" si="1"/>
        <v>2678.5714285714284</v>
      </c>
      <c r="U73" s="29">
        <v>3000</v>
      </c>
      <c r="V73" s="14"/>
      <c r="W73" s="5">
        <v>2011</v>
      </c>
      <c r="X73" s="5"/>
      <c r="AB73" s="1"/>
    </row>
    <row r="74" spans="1:28" ht="51">
      <c r="A74" s="11" t="s">
        <v>509</v>
      </c>
      <c r="B74" s="12" t="s">
        <v>641</v>
      </c>
      <c r="C74" s="28" t="s">
        <v>229</v>
      </c>
      <c r="D74" s="30" t="s">
        <v>398</v>
      </c>
      <c r="E74" s="31" t="s">
        <v>39</v>
      </c>
      <c r="F74" s="2"/>
      <c r="G74" s="13" t="s">
        <v>371</v>
      </c>
      <c r="H74" s="23">
        <v>0.2</v>
      </c>
      <c r="I74" s="21">
        <v>711000000</v>
      </c>
      <c r="J74" s="2" t="s">
        <v>281</v>
      </c>
      <c r="K74" s="11" t="s">
        <v>672</v>
      </c>
      <c r="L74" s="2" t="s">
        <v>119</v>
      </c>
      <c r="M74" s="2" t="s">
        <v>96</v>
      </c>
      <c r="N74" s="2" t="s">
        <v>690</v>
      </c>
      <c r="O74" s="2" t="s">
        <v>95</v>
      </c>
      <c r="P74" s="2">
        <v>796</v>
      </c>
      <c r="Q74" s="5" t="s">
        <v>120</v>
      </c>
      <c r="R74" s="13">
        <v>100</v>
      </c>
      <c r="S74" s="14">
        <f t="shared" si="0"/>
        <v>26.785714285714285</v>
      </c>
      <c r="T74" s="14">
        <f t="shared" si="1"/>
        <v>2678.5714285714284</v>
      </c>
      <c r="U74" s="29">
        <v>3000</v>
      </c>
      <c r="V74" s="14"/>
      <c r="W74" s="5">
        <v>2011</v>
      </c>
      <c r="X74" s="5"/>
      <c r="AB74" s="1"/>
    </row>
    <row r="75" spans="1:28" ht="51">
      <c r="A75" s="13" t="s">
        <v>510</v>
      </c>
      <c r="B75" s="12" t="s">
        <v>641</v>
      </c>
      <c r="C75" s="28" t="s">
        <v>222</v>
      </c>
      <c r="D75" s="30" t="s">
        <v>397</v>
      </c>
      <c r="E75" s="31" t="s">
        <v>40</v>
      </c>
      <c r="F75" s="2"/>
      <c r="G75" s="13" t="s">
        <v>371</v>
      </c>
      <c r="H75" s="23">
        <v>0.2</v>
      </c>
      <c r="I75" s="21">
        <v>711000000</v>
      </c>
      <c r="J75" s="2" t="s">
        <v>281</v>
      </c>
      <c r="K75" s="11" t="s">
        <v>672</v>
      </c>
      <c r="L75" s="2" t="s">
        <v>119</v>
      </c>
      <c r="M75" s="2" t="s">
        <v>96</v>
      </c>
      <c r="N75" s="2" t="s">
        <v>690</v>
      </c>
      <c r="O75" s="2" t="s">
        <v>95</v>
      </c>
      <c r="P75" s="2">
        <v>796</v>
      </c>
      <c r="Q75" s="5" t="s">
        <v>120</v>
      </c>
      <c r="R75" s="13">
        <v>200</v>
      </c>
      <c r="S75" s="14">
        <f t="shared" si="0"/>
        <v>44.642857142857146</v>
      </c>
      <c r="T75" s="14">
        <f t="shared" si="1"/>
        <v>8928.57142857143</v>
      </c>
      <c r="U75" s="29">
        <v>10000</v>
      </c>
      <c r="V75" s="14"/>
      <c r="W75" s="5">
        <v>2011</v>
      </c>
      <c r="X75" s="5"/>
      <c r="AB75" s="1"/>
    </row>
    <row r="76" spans="1:28" ht="51">
      <c r="A76" s="11" t="s">
        <v>511</v>
      </c>
      <c r="B76" s="12" t="s">
        <v>641</v>
      </c>
      <c r="C76" s="28" t="s">
        <v>220</v>
      </c>
      <c r="D76" s="30" t="s">
        <v>396</v>
      </c>
      <c r="E76" s="31" t="s">
        <v>41</v>
      </c>
      <c r="F76" s="2"/>
      <c r="G76" s="13" t="s">
        <v>371</v>
      </c>
      <c r="H76" s="23">
        <v>0.2</v>
      </c>
      <c r="I76" s="21">
        <v>711000000</v>
      </c>
      <c r="J76" s="2" t="s">
        <v>281</v>
      </c>
      <c r="K76" s="11" t="s">
        <v>672</v>
      </c>
      <c r="L76" s="2" t="s">
        <v>119</v>
      </c>
      <c r="M76" s="2" t="s">
        <v>96</v>
      </c>
      <c r="N76" s="2" t="s">
        <v>690</v>
      </c>
      <c r="O76" s="2" t="s">
        <v>95</v>
      </c>
      <c r="P76" s="2">
        <v>796</v>
      </c>
      <c r="Q76" s="5" t="s">
        <v>120</v>
      </c>
      <c r="R76" s="13">
        <v>1000</v>
      </c>
      <c r="S76" s="14">
        <f t="shared" si="0"/>
        <v>25.000000000000004</v>
      </c>
      <c r="T76" s="14">
        <f t="shared" si="1"/>
        <v>25000.000000000004</v>
      </c>
      <c r="U76" s="29">
        <v>28000.000000000004</v>
      </c>
      <c r="V76" s="14"/>
      <c r="W76" s="5">
        <v>2011</v>
      </c>
      <c r="X76" s="5"/>
      <c r="AB76" s="1"/>
    </row>
    <row r="77" spans="1:28" ht="51">
      <c r="A77" s="11" t="s">
        <v>512</v>
      </c>
      <c r="B77" s="12" t="s">
        <v>641</v>
      </c>
      <c r="C77" s="28" t="s">
        <v>220</v>
      </c>
      <c r="D77" s="30" t="s">
        <v>396</v>
      </c>
      <c r="E77" s="31" t="s">
        <v>42</v>
      </c>
      <c r="F77" s="2"/>
      <c r="G77" s="13" t="s">
        <v>371</v>
      </c>
      <c r="H77" s="23">
        <v>0.2</v>
      </c>
      <c r="I77" s="21">
        <v>711000000</v>
      </c>
      <c r="J77" s="2" t="s">
        <v>281</v>
      </c>
      <c r="K77" s="11" t="s">
        <v>672</v>
      </c>
      <c r="L77" s="2" t="s">
        <v>119</v>
      </c>
      <c r="M77" s="2" t="s">
        <v>96</v>
      </c>
      <c r="N77" s="2" t="s">
        <v>690</v>
      </c>
      <c r="O77" s="2" t="s">
        <v>95</v>
      </c>
      <c r="P77" s="2">
        <v>796</v>
      </c>
      <c r="Q77" s="5" t="s">
        <v>120</v>
      </c>
      <c r="R77" s="13">
        <v>1000</v>
      </c>
      <c r="S77" s="14">
        <f t="shared" si="0"/>
        <v>20.535714285714285</v>
      </c>
      <c r="T77" s="14">
        <f t="shared" si="1"/>
        <v>20535.714285714286</v>
      </c>
      <c r="U77" s="29">
        <v>23000</v>
      </c>
      <c r="V77" s="14"/>
      <c r="W77" s="5">
        <v>2011</v>
      </c>
      <c r="X77" s="5"/>
      <c r="AB77" s="1"/>
    </row>
    <row r="78" spans="1:28" ht="51">
      <c r="A78" s="13" t="s">
        <v>513</v>
      </c>
      <c r="B78" s="12" t="s">
        <v>641</v>
      </c>
      <c r="C78" s="28" t="s">
        <v>220</v>
      </c>
      <c r="D78" s="30" t="s">
        <v>396</v>
      </c>
      <c r="E78" s="31" t="s">
        <v>43</v>
      </c>
      <c r="F78" s="2"/>
      <c r="G78" s="13" t="s">
        <v>371</v>
      </c>
      <c r="H78" s="23">
        <v>0.2</v>
      </c>
      <c r="I78" s="21">
        <v>711000000</v>
      </c>
      <c r="J78" s="2" t="s">
        <v>281</v>
      </c>
      <c r="K78" s="11" t="s">
        <v>672</v>
      </c>
      <c r="L78" s="2" t="s">
        <v>119</v>
      </c>
      <c r="M78" s="2" t="s">
        <v>96</v>
      </c>
      <c r="N78" s="2" t="s">
        <v>690</v>
      </c>
      <c r="O78" s="2" t="s">
        <v>95</v>
      </c>
      <c r="P78" s="2">
        <v>796</v>
      </c>
      <c r="Q78" s="5" t="s">
        <v>120</v>
      </c>
      <c r="R78" s="13">
        <v>1000</v>
      </c>
      <c r="S78" s="14">
        <f aca="true" t="shared" si="2" ref="S78:S141">T78/R78</f>
        <v>9.821428571428571</v>
      </c>
      <c r="T78" s="14">
        <f aca="true" t="shared" si="3" ref="T78:T141">U78*100/112</f>
        <v>9821.42857142857</v>
      </c>
      <c r="U78" s="29">
        <v>11000</v>
      </c>
      <c r="V78" s="14"/>
      <c r="W78" s="5">
        <v>2011</v>
      </c>
      <c r="X78" s="5"/>
      <c r="AB78" s="1"/>
    </row>
    <row r="79" spans="1:28" ht="51">
      <c r="A79" s="11" t="s">
        <v>514</v>
      </c>
      <c r="B79" s="12" t="s">
        <v>641</v>
      </c>
      <c r="C79" s="28" t="s">
        <v>230</v>
      </c>
      <c r="D79" s="30" t="s">
        <v>395</v>
      </c>
      <c r="E79" s="31" t="s">
        <v>44</v>
      </c>
      <c r="F79" s="2"/>
      <c r="G79" s="13" t="s">
        <v>371</v>
      </c>
      <c r="H79" s="23">
        <v>0.2</v>
      </c>
      <c r="I79" s="21">
        <v>711000000</v>
      </c>
      <c r="J79" s="2" t="s">
        <v>281</v>
      </c>
      <c r="K79" s="11" t="s">
        <v>672</v>
      </c>
      <c r="L79" s="2" t="s">
        <v>119</v>
      </c>
      <c r="M79" s="2" t="s">
        <v>96</v>
      </c>
      <c r="N79" s="2" t="s">
        <v>690</v>
      </c>
      <c r="O79" s="2" t="s">
        <v>95</v>
      </c>
      <c r="P79" s="2">
        <v>796</v>
      </c>
      <c r="Q79" s="5" t="s">
        <v>120</v>
      </c>
      <c r="R79" s="13">
        <v>76</v>
      </c>
      <c r="S79" s="14">
        <f t="shared" si="2"/>
        <v>312.50000000000006</v>
      </c>
      <c r="T79" s="14">
        <f t="shared" si="3"/>
        <v>23750.000000000004</v>
      </c>
      <c r="U79" s="29">
        <v>26600.000000000004</v>
      </c>
      <c r="V79" s="14"/>
      <c r="W79" s="5">
        <v>2011</v>
      </c>
      <c r="X79" s="5"/>
      <c r="AB79" s="1"/>
    </row>
    <row r="80" spans="1:28" ht="51">
      <c r="A80" s="11" t="s">
        <v>515</v>
      </c>
      <c r="B80" s="12" t="s">
        <v>641</v>
      </c>
      <c r="C80" s="28" t="s">
        <v>230</v>
      </c>
      <c r="D80" s="30" t="s">
        <v>394</v>
      </c>
      <c r="E80" s="31" t="s">
        <v>45</v>
      </c>
      <c r="F80" s="2"/>
      <c r="G80" s="13" t="s">
        <v>371</v>
      </c>
      <c r="H80" s="23">
        <v>0.2</v>
      </c>
      <c r="I80" s="21">
        <v>711000000</v>
      </c>
      <c r="J80" s="2" t="s">
        <v>281</v>
      </c>
      <c r="K80" s="11" t="s">
        <v>672</v>
      </c>
      <c r="L80" s="2" t="s">
        <v>119</v>
      </c>
      <c r="M80" s="2" t="s">
        <v>96</v>
      </c>
      <c r="N80" s="2" t="s">
        <v>690</v>
      </c>
      <c r="O80" s="2" t="s">
        <v>95</v>
      </c>
      <c r="P80" s="2">
        <v>796</v>
      </c>
      <c r="Q80" s="5" t="s">
        <v>120</v>
      </c>
      <c r="R80" s="13">
        <v>200</v>
      </c>
      <c r="S80" s="14">
        <f t="shared" si="2"/>
        <v>339.2857142857143</v>
      </c>
      <c r="T80" s="14">
        <f t="shared" si="3"/>
        <v>67857.14285714286</v>
      </c>
      <c r="U80" s="29">
        <v>76000</v>
      </c>
      <c r="V80" s="14"/>
      <c r="W80" s="5">
        <v>2011</v>
      </c>
      <c r="X80" s="5"/>
      <c r="AB80" s="1"/>
    </row>
    <row r="81" spans="1:28" ht="51">
      <c r="A81" s="13" t="s">
        <v>516</v>
      </c>
      <c r="B81" s="12" t="s">
        <v>641</v>
      </c>
      <c r="C81" s="28" t="s">
        <v>230</v>
      </c>
      <c r="D81" s="30" t="s">
        <v>393</v>
      </c>
      <c r="E81" s="31" t="s">
        <v>45</v>
      </c>
      <c r="F81" s="2"/>
      <c r="G81" s="13" t="s">
        <v>371</v>
      </c>
      <c r="H81" s="23">
        <v>0.2</v>
      </c>
      <c r="I81" s="21">
        <v>711000000</v>
      </c>
      <c r="J81" s="2" t="s">
        <v>281</v>
      </c>
      <c r="K81" s="11" t="s">
        <v>672</v>
      </c>
      <c r="L81" s="2" t="s">
        <v>119</v>
      </c>
      <c r="M81" s="2" t="s">
        <v>96</v>
      </c>
      <c r="N81" s="2" t="s">
        <v>690</v>
      </c>
      <c r="O81" s="2" t="s">
        <v>95</v>
      </c>
      <c r="P81" s="2">
        <v>796</v>
      </c>
      <c r="Q81" s="5" t="s">
        <v>120</v>
      </c>
      <c r="R81" s="13">
        <v>100</v>
      </c>
      <c r="S81" s="14">
        <f t="shared" si="2"/>
        <v>410.7142857142857</v>
      </c>
      <c r="T81" s="14">
        <f t="shared" si="3"/>
        <v>41071.42857142857</v>
      </c>
      <c r="U81" s="29">
        <v>46000</v>
      </c>
      <c r="V81" s="14"/>
      <c r="W81" s="5">
        <v>2011</v>
      </c>
      <c r="X81" s="5"/>
      <c r="AB81" s="1"/>
    </row>
    <row r="82" spans="1:28" ht="51">
      <c r="A82" s="11" t="s">
        <v>517</v>
      </c>
      <c r="B82" s="12" t="s">
        <v>641</v>
      </c>
      <c r="C82" s="28" t="s">
        <v>222</v>
      </c>
      <c r="D82" s="30" t="s">
        <v>392</v>
      </c>
      <c r="E82" s="31" t="s">
        <v>46</v>
      </c>
      <c r="F82" s="2"/>
      <c r="G82" s="13" t="s">
        <v>371</v>
      </c>
      <c r="H82" s="23">
        <v>0.2</v>
      </c>
      <c r="I82" s="21">
        <v>711000000</v>
      </c>
      <c r="J82" s="2" t="s">
        <v>281</v>
      </c>
      <c r="K82" s="11" t="s">
        <v>672</v>
      </c>
      <c r="L82" s="2" t="s">
        <v>119</v>
      </c>
      <c r="M82" s="2" t="s">
        <v>96</v>
      </c>
      <c r="N82" s="2" t="s">
        <v>690</v>
      </c>
      <c r="O82" s="2" t="s">
        <v>95</v>
      </c>
      <c r="P82" s="2">
        <v>796</v>
      </c>
      <c r="Q82" s="5" t="s">
        <v>120</v>
      </c>
      <c r="R82" s="13">
        <v>100</v>
      </c>
      <c r="S82" s="14">
        <f t="shared" si="2"/>
        <v>256.25000000000006</v>
      </c>
      <c r="T82" s="14">
        <f t="shared" si="3"/>
        <v>25625.000000000004</v>
      </c>
      <c r="U82" s="29">
        <v>28700.000000000004</v>
      </c>
      <c r="V82" s="14"/>
      <c r="W82" s="5">
        <v>2011</v>
      </c>
      <c r="X82" s="5"/>
      <c r="AB82" s="1"/>
    </row>
    <row r="83" spans="1:28" ht="51">
      <c r="A83" s="11" t="s">
        <v>518</v>
      </c>
      <c r="B83" s="12" t="s">
        <v>641</v>
      </c>
      <c r="C83" s="28" t="s">
        <v>231</v>
      </c>
      <c r="D83" s="30" t="s">
        <v>391</v>
      </c>
      <c r="E83" s="31" t="s">
        <v>47</v>
      </c>
      <c r="F83" s="2"/>
      <c r="G83" s="13" t="s">
        <v>371</v>
      </c>
      <c r="H83" s="23">
        <v>0.2</v>
      </c>
      <c r="I83" s="21">
        <v>711000000</v>
      </c>
      <c r="J83" s="2" t="s">
        <v>281</v>
      </c>
      <c r="K83" s="11" t="s">
        <v>672</v>
      </c>
      <c r="L83" s="2" t="s">
        <v>119</v>
      </c>
      <c r="M83" s="2" t="s">
        <v>96</v>
      </c>
      <c r="N83" s="2" t="s">
        <v>690</v>
      </c>
      <c r="O83" s="2" t="s">
        <v>95</v>
      </c>
      <c r="P83" s="2">
        <v>796</v>
      </c>
      <c r="Q83" s="5" t="s">
        <v>120</v>
      </c>
      <c r="R83" s="13">
        <v>150</v>
      </c>
      <c r="S83" s="14">
        <f t="shared" si="2"/>
        <v>102.67857142857143</v>
      </c>
      <c r="T83" s="14">
        <f t="shared" si="3"/>
        <v>15401.785714285714</v>
      </c>
      <c r="U83" s="29">
        <v>17250</v>
      </c>
      <c r="V83" s="14"/>
      <c r="W83" s="5">
        <v>2011</v>
      </c>
      <c r="X83" s="5"/>
      <c r="AB83" s="1"/>
    </row>
    <row r="84" spans="1:28" ht="51">
      <c r="A84" s="13" t="s">
        <v>519</v>
      </c>
      <c r="B84" s="12" t="s">
        <v>641</v>
      </c>
      <c r="C84" s="28" t="s">
        <v>220</v>
      </c>
      <c r="D84" s="30" t="s">
        <v>390</v>
      </c>
      <c r="E84" s="31" t="s">
        <v>48</v>
      </c>
      <c r="F84" s="2"/>
      <c r="G84" s="13" t="s">
        <v>371</v>
      </c>
      <c r="H84" s="23">
        <v>0.2</v>
      </c>
      <c r="I84" s="21">
        <v>711000000</v>
      </c>
      <c r="J84" s="2" t="s">
        <v>281</v>
      </c>
      <c r="K84" s="11" t="s">
        <v>672</v>
      </c>
      <c r="L84" s="2" t="s">
        <v>119</v>
      </c>
      <c r="M84" s="2" t="s">
        <v>96</v>
      </c>
      <c r="N84" s="2" t="s">
        <v>690</v>
      </c>
      <c r="O84" s="2" t="s">
        <v>95</v>
      </c>
      <c r="P84" s="2">
        <v>796</v>
      </c>
      <c r="Q84" s="5" t="s">
        <v>120</v>
      </c>
      <c r="R84" s="13">
        <v>300</v>
      </c>
      <c r="S84" s="14">
        <f t="shared" si="2"/>
        <v>102.67857142857143</v>
      </c>
      <c r="T84" s="14">
        <f t="shared" si="3"/>
        <v>30803.571428571428</v>
      </c>
      <c r="U84" s="29">
        <v>34500</v>
      </c>
      <c r="V84" s="14"/>
      <c r="W84" s="5">
        <v>2011</v>
      </c>
      <c r="X84" s="5"/>
      <c r="AB84" s="1"/>
    </row>
    <row r="85" spans="1:28" ht="51">
      <c r="A85" s="11" t="s">
        <v>520</v>
      </c>
      <c r="B85" s="12" t="s">
        <v>641</v>
      </c>
      <c r="C85" s="28" t="s">
        <v>232</v>
      </c>
      <c r="D85" s="30" t="s">
        <v>389</v>
      </c>
      <c r="E85" s="31" t="s">
        <v>49</v>
      </c>
      <c r="F85" s="2"/>
      <c r="G85" s="13" t="s">
        <v>371</v>
      </c>
      <c r="H85" s="23">
        <v>0.2</v>
      </c>
      <c r="I85" s="21">
        <v>711000000</v>
      </c>
      <c r="J85" s="2" t="s">
        <v>281</v>
      </c>
      <c r="K85" s="11" t="s">
        <v>672</v>
      </c>
      <c r="L85" s="2" t="s">
        <v>119</v>
      </c>
      <c r="M85" s="2" t="s">
        <v>96</v>
      </c>
      <c r="N85" s="2" t="s">
        <v>690</v>
      </c>
      <c r="O85" s="2" t="s">
        <v>95</v>
      </c>
      <c r="P85" s="2">
        <v>796</v>
      </c>
      <c r="Q85" s="5" t="s">
        <v>120</v>
      </c>
      <c r="R85" s="13">
        <v>76</v>
      </c>
      <c r="S85" s="14">
        <f t="shared" si="2"/>
        <v>625.0000000000001</v>
      </c>
      <c r="T85" s="14">
        <f t="shared" si="3"/>
        <v>47500.00000000001</v>
      </c>
      <c r="U85" s="29">
        <v>53200.00000000001</v>
      </c>
      <c r="V85" s="14"/>
      <c r="W85" s="5">
        <v>2011</v>
      </c>
      <c r="X85" s="5"/>
      <c r="AB85" s="1"/>
    </row>
    <row r="86" spans="1:28" ht="51">
      <c r="A86" s="11" t="s">
        <v>521</v>
      </c>
      <c r="B86" s="12" t="s">
        <v>641</v>
      </c>
      <c r="C86" s="28" t="s">
        <v>233</v>
      </c>
      <c r="D86" s="30" t="s">
        <v>388</v>
      </c>
      <c r="E86" s="31" t="s">
        <v>50</v>
      </c>
      <c r="F86" s="2"/>
      <c r="G86" s="13" t="s">
        <v>371</v>
      </c>
      <c r="H86" s="23">
        <v>0.2</v>
      </c>
      <c r="I86" s="21">
        <v>711000000</v>
      </c>
      <c r="J86" s="2" t="s">
        <v>281</v>
      </c>
      <c r="K86" s="11" t="s">
        <v>672</v>
      </c>
      <c r="L86" s="2" t="s">
        <v>119</v>
      </c>
      <c r="M86" s="2" t="s">
        <v>96</v>
      </c>
      <c r="N86" s="2" t="s">
        <v>690</v>
      </c>
      <c r="O86" s="2" t="s">
        <v>95</v>
      </c>
      <c r="P86" s="2">
        <v>796</v>
      </c>
      <c r="Q86" s="5" t="s">
        <v>120</v>
      </c>
      <c r="R86" s="13">
        <v>100</v>
      </c>
      <c r="S86" s="14">
        <f t="shared" si="2"/>
        <v>31.250000000000004</v>
      </c>
      <c r="T86" s="14">
        <f t="shared" si="3"/>
        <v>3125.0000000000005</v>
      </c>
      <c r="U86" s="29">
        <v>3500.0000000000005</v>
      </c>
      <c r="V86" s="14"/>
      <c r="W86" s="5">
        <v>2011</v>
      </c>
      <c r="X86" s="5"/>
      <c r="AB86" s="1"/>
    </row>
    <row r="87" spans="1:28" ht="51">
      <c r="A87" s="13" t="s">
        <v>522</v>
      </c>
      <c r="B87" s="13" t="s">
        <v>641</v>
      </c>
      <c r="C87" s="28" t="s">
        <v>234</v>
      </c>
      <c r="D87" s="2" t="s">
        <v>387</v>
      </c>
      <c r="E87" s="31" t="s">
        <v>694</v>
      </c>
      <c r="F87" s="2"/>
      <c r="G87" s="13" t="s">
        <v>371</v>
      </c>
      <c r="H87" s="23">
        <v>0.2</v>
      </c>
      <c r="I87" s="21">
        <v>711000000</v>
      </c>
      <c r="J87" s="2" t="s">
        <v>281</v>
      </c>
      <c r="K87" s="11" t="s">
        <v>672</v>
      </c>
      <c r="L87" s="2" t="s">
        <v>119</v>
      </c>
      <c r="M87" s="2" t="s">
        <v>96</v>
      </c>
      <c r="N87" s="2" t="s">
        <v>690</v>
      </c>
      <c r="O87" s="2" t="s">
        <v>95</v>
      </c>
      <c r="P87" s="2">
        <v>796</v>
      </c>
      <c r="Q87" s="5" t="s">
        <v>120</v>
      </c>
      <c r="R87" s="13">
        <v>150</v>
      </c>
      <c r="S87" s="14">
        <f t="shared" si="2"/>
        <v>39.88095238095238</v>
      </c>
      <c r="T87" s="14">
        <f t="shared" si="3"/>
        <v>5982.142857142857</v>
      </c>
      <c r="U87" s="29">
        <v>6700</v>
      </c>
      <c r="V87" s="14"/>
      <c r="W87" s="5">
        <v>2011</v>
      </c>
      <c r="X87" s="5"/>
      <c r="AB87" s="1"/>
    </row>
    <row r="88" spans="1:28" ht="51">
      <c r="A88" s="11" t="s">
        <v>523</v>
      </c>
      <c r="B88" s="13" t="s">
        <v>641</v>
      </c>
      <c r="C88" s="28" t="s">
        <v>234</v>
      </c>
      <c r="D88" s="2" t="s">
        <v>386</v>
      </c>
      <c r="E88" s="31" t="s">
        <v>695</v>
      </c>
      <c r="F88" s="2"/>
      <c r="G88" s="13" t="s">
        <v>371</v>
      </c>
      <c r="H88" s="23">
        <v>0.2</v>
      </c>
      <c r="I88" s="21">
        <v>711000000</v>
      </c>
      <c r="J88" s="2" t="s">
        <v>281</v>
      </c>
      <c r="K88" s="11" t="s">
        <v>672</v>
      </c>
      <c r="L88" s="2" t="s">
        <v>119</v>
      </c>
      <c r="M88" s="2" t="s">
        <v>96</v>
      </c>
      <c r="N88" s="2" t="s">
        <v>690</v>
      </c>
      <c r="O88" s="2" t="s">
        <v>95</v>
      </c>
      <c r="P88" s="2">
        <v>796</v>
      </c>
      <c r="Q88" s="5" t="s">
        <v>120</v>
      </c>
      <c r="R88" s="13">
        <v>100</v>
      </c>
      <c r="S88" s="14">
        <f t="shared" si="2"/>
        <v>40.17857142857142</v>
      </c>
      <c r="T88" s="14">
        <f t="shared" si="3"/>
        <v>4017.8571428571427</v>
      </c>
      <c r="U88" s="29">
        <v>4500</v>
      </c>
      <c r="V88" s="14"/>
      <c r="W88" s="5">
        <v>2011</v>
      </c>
      <c r="X88" s="5"/>
      <c r="AB88" s="1"/>
    </row>
    <row r="89" spans="1:28" ht="51">
      <c r="A89" s="11" t="s">
        <v>524</v>
      </c>
      <c r="B89" s="13" t="s">
        <v>641</v>
      </c>
      <c r="C89" s="28" t="s">
        <v>235</v>
      </c>
      <c r="D89" s="2" t="s">
        <v>385</v>
      </c>
      <c r="E89" s="31" t="s">
        <v>692</v>
      </c>
      <c r="F89" s="2"/>
      <c r="G89" s="13" t="s">
        <v>371</v>
      </c>
      <c r="H89" s="23">
        <v>0.2</v>
      </c>
      <c r="I89" s="21">
        <v>711000000</v>
      </c>
      <c r="J89" s="2" t="s">
        <v>281</v>
      </c>
      <c r="K89" s="11" t="s">
        <v>672</v>
      </c>
      <c r="L89" s="2" t="s">
        <v>119</v>
      </c>
      <c r="M89" s="2" t="s">
        <v>96</v>
      </c>
      <c r="N89" s="2" t="s">
        <v>690</v>
      </c>
      <c r="O89" s="2" t="s">
        <v>95</v>
      </c>
      <c r="P89" s="2">
        <v>796</v>
      </c>
      <c r="Q89" s="5" t="s">
        <v>120</v>
      </c>
      <c r="R89" s="13">
        <v>100</v>
      </c>
      <c r="S89" s="14">
        <f t="shared" si="2"/>
        <v>40.17857142857142</v>
      </c>
      <c r="T89" s="14">
        <f t="shared" si="3"/>
        <v>4017.8571428571427</v>
      </c>
      <c r="U89" s="29">
        <v>4500</v>
      </c>
      <c r="V89" s="14"/>
      <c r="W89" s="5">
        <v>2011</v>
      </c>
      <c r="X89" s="5"/>
      <c r="AB89" s="1"/>
    </row>
    <row r="90" spans="1:28" ht="51">
      <c r="A90" s="13" t="s">
        <v>525</v>
      </c>
      <c r="B90" s="13" t="s">
        <v>641</v>
      </c>
      <c r="C90" s="28" t="s">
        <v>235</v>
      </c>
      <c r="D90" s="2" t="s">
        <v>384</v>
      </c>
      <c r="E90" s="31" t="s">
        <v>693</v>
      </c>
      <c r="F90" s="2"/>
      <c r="G90" s="13" t="s">
        <v>371</v>
      </c>
      <c r="H90" s="23">
        <v>0.2</v>
      </c>
      <c r="I90" s="21">
        <v>711000000</v>
      </c>
      <c r="J90" s="2" t="s">
        <v>281</v>
      </c>
      <c r="K90" s="11" t="s">
        <v>672</v>
      </c>
      <c r="L90" s="2" t="s">
        <v>119</v>
      </c>
      <c r="M90" s="2" t="s">
        <v>96</v>
      </c>
      <c r="N90" s="2" t="s">
        <v>690</v>
      </c>
      <c r="O90" s="2" t="s">
        <v>95</v>
      </c>
      <c r="P90" s="2">
        <v>796</v>
      </c>
      <c r="Q90" s="5" t="s">
        <v>120</v>
      </c>
      <c r="R90" s="13">
        <v>100</v>
      </c>
      <c r="S90" s="14">
        <f t="shared" si="2"/>
        <v>125.00000000000001</v>
      </c>
      <c r="T90" s="14">
        <f t="shared" si="3"/>
        <v>12500.000000000002</v>
      </c>
      <c r="U90" s="29">
        <v>14000.000000000002</v>
      </c>
      <c r="V90" s="14"/>
      <c r="W90" s="5">
        <v>2011</v>
      </c>
      <c r="X90" s="5"/>
      <c r="AB90" s="1"/>
    </row>
    <row r="91" spans="1:28" ht="51">
      <c r="A91" s="11" t="s">
        <v>526</v>
      </c>
      <c r="B91" s="13" t="s">
        <v>641</v>
      </c>
      <c r="C91" s="28" t="s">
        <v>235</v>
      </c>
      <c r="D91" s="2" t="s">
        <v>383</v>
      </c>
      <c r="E91" s="31" t="s">
        <v>51</v>
      </c>
      <c r="F91" s="2"/>
      <c r="G91" s="13" t="s">
        <v>371</v>
      </c>
      <c r="H91" s="23">
        <v>0.2</v>
      </c>
      <c r="I91" s="21">
        <v>711000000</v>
      </c>
      <c r="J91" s="2" t="s">
        <v>281</v>
      </c>
      <c r="K91" s="11" t="s">
        <v>672</v>
      </c>
      <c r="L91" s="2" t="s">
        <v>119</v>
      </c>
      <c r="M91" s="2" t="s">
        <v>96</v>
      </c>
      <c r="N91" s="2" t="s">
        <v>690</v>
      </c>
      <c r="O91" s="2" t="s">
        <v>95</v>
      </c>
      <c r="P91" s="2">
        <v>796</v>
      </c>
      <c r="Q91" s="5" t="s">
        <v>120</v>
      </c>
      <c r="R91" s="13">
        <v>115</v>
      </c>
      <c r="S91" s="14">
        <f t="shared" si="2"/>
        <v>272.51552795031057</v>
      </c>
      <c r="T91" s="14">
        <f t="shared" si="3"/>
        <v>31339.285714285714</v>
      </c>
      <c r="U91" s="29">
        <v>35100</v>
      </c>
      <c r="V91" s="14"/>
      <c r="W91" s="5">
        <v>2011</v>
      </c>
      <c r="X91" s="5"/>
      <c r="AB91" s="1"/>
    </row>
    <row r="92" spans="1:28" ht="51">
      <c r="A92" s="11" t="s">
        <v>527</v>
      </c>
      <c r="B92" s="13" t="s">
        <v>641</v>
      </c>
      <c r="C92" s="28" t="s">
        <v>232</v>
      </c>
      <c r="D92" s="2" t="s">
        <v>382</v>
      </c>
      <c r="E92" s="31" t="s">
        <v>52</v>
      </c>
      <c r="F92" s="2"/>
      <c r="G92" s="13" t="s">
        <v>371</v>
      </c>
      <c r="H92" s="23">
        <v>0.2</v>
      </c>
      <c r="I92" s="21">
        <v>711000000</v>
      </c>
      <c r="J92" s="2" t="s">
        <v>281</v>
      </c>
      <c r="K92" s="11" t="s">
        <v>672</v>
      </c>
      <c r="L92" s="2" t="s">
        <v>119</v>
      </c>
      <c r="M92" s="2" t="s">
        <v>96</v>
      </c>
      <c r="N92" s="2" t="s">
        <v>690</v>
      </c>
      <c r="O92" s="2" t="s">
        <v>95</v>
      </c>
      <c r="P92" s="2">
        <v>796</v>
      </c>
      <c r="Q92" s="5" t="s">
        <v>120</v>
      </c>
      <c r="R92" s="13">
        <v>100</v>
      </c>
      <c r="S92" s="14">
        <f t="shared" si="2"/>
        <v>80.35714285714288</v>
      </c>
      <c r="T92" s="14">
        <f t="shared" si="3"/>
        <v>8035.714285714288</v>
      </c>
      <c r="U92" s="29">
        <v>9000.000000000002</v>
      </c>
      <c r="V92" s="14"/>
      <c r="W92" s="5">
        <v>2011</v>
      </c>
      <c r="X92" s="5"/>
      <c r="AB92" s="1"/>
    </row>
    <row r="93" spans="1:28" ht="51">
      <c r="A93" s="13" t="s">
        <v>528</v>
      </c>
      <c r="B93" s="13" t="s">
        <v>641</v>
      </c>
      <c r="C93" s="28" t="s">
        <v>222</v>
      </c>
      <c r="D93" s="2" t="s">
        <v>53</v>
      </c>
      <c r="E93" s="31" t="s">
        <v>381</v>
      </c>
      <c r="F93" s="2"/>
      <c r="G93" s="13" t="s">
        <v>371</v>
      </c>
      <c r="H93" s="23">
        <v>0.2</v>
      </c>
      <c r="I93" s="21">
        <v>711000000</v>
      </c>
      <c r="J93" s="2" t="s">
        <v>281</v>
      </c>
      <c r="K93" s="11" t="s">
        <v>672</v>
      </c>
      <c r="L93" s="2" t="s">
        <v>119</v>
      </c>
      <c r="M93" s="2" t="s">
        <v>96</v>
      </c>
      <c r="N93" s="2" t="s">
        <v>690</v>
      </c>
      <c r="O93" s="2" t="s">
        <v>95</v>
      </c>
      <c r="P93" s="2">
        <v>796</v>
      </c>
      <c r="Q93" s="5" t="s">
        <v>120</v>
      </c>
      <c r="R93" s="13">
        <v>150</v>
      </c>
      <c r="S93" s="14">
        <f t="shared" si="2"/>
        <v>75.89285714285714</v>
      </c>
      <c r="T93" s="14">
        <f t="shared" si="3"/>
        <v>11383.92857142857</v>
      </c>
      <c r="U93" s="29">
        <v>12750</v>
      </c>
      <c r="V93" s="14"/>
      <c r="W93" s="5">
        <v>2011</v>
      </c>
      <c r="X93" s="5"/>
      <c r="AB93" s="1"/>
    </row>
    <row r="94" spans="1:28" ht="51">
      <c r="A94" s="11" t="s">
        <v>529</v>
      </c>
      <c r="B94" s="13" t="s">
        <v>641</v>
      </c>
      <c r="C94" s="28" t="s">
        <v>236</v>
      </c>
      <c r="D94" s="2" t="s">
        <v>380</v>
      </c>
      <c r="E94" s="31" t="s">
        <v>54</v>
      </c>
      <c r="F94" s="2"/>
      <c r="G94" s="13" t="s">
        <v>371</v>
      </c>
      <c r="H94" s="23">
        <v>0.2</v>
      </c>
      <c r="I94" s="21">
        <v>711000000</v>
      </c>
      <c r="J94" s="2" t="s">
        <v>281</v>
      </c>
      <c r="K94" s="11" t="s">
        <v>672</v>
      </c>
      <c r="L94" s="2" t="s">
        <v>119</v>
      </c>
      <c r="M94" s="2" t="s">
        <v>96</v>
      </c>
      <c r="N94" s="2" t="s">
        <v>690</v>
      </c>
      <c r="O94" s="2" t="s">
        <v>95</v>
      </c>
      <c r="P94" s="2">
        <v>796</v>
      </c>
      <c r="Q94" s="5" t="s">
        <v>120</v>
      </c>
      <c r="R94" s="13">
        <v>100</v>
      </c>
      <c r="S94" s="14">
        <f t="shared" si="2"/>
        <v>13.39285714285714</v>
      </c>
      <c r="T94" s="14">
        <f t="shared" si="3"/>
        <v>1339.285714285714</v>
      </c>
      <c r="U94" s="29">
        <v>1499.9999999999998</v>
      </c>
      <c r="V94" s="14"/>
      <c r="W94" s="5">
        <v>2011</v>
      </c>
      <c r="X94" s="5"/>
      <c r="AB94" s="1"/>
    </row>
    <row r="95" spans="1:28" ht="51">
      <c r="A95" s="11" t="s">
        <v>530</v>
      </c>
      <c r="B95" s="13" t="s">
        <v>641</v>
      </c>
      <c r="C95" s="28" t="s">
        <v>227</v>
      </c>
      <c r="D95" s="2" t="s">
        <v>379</v>
      </c>
      <c r="E95" s="31" t="s">
        <v>55</v>
      </c>
      <c r="F95" s="2"/>
      <c r="G95" s="13" t="s">
        <v>371</v>
      </c>
      <c r="H95" s="23">
        <v>0.2</v>
      </c>
      <c r="I95" s="21">
        <v>711000000</v>
      </c>
      <c r="J95" s="2" t="s">
        <v>281</v>
      </c>
      <c r="K95" s="11" t="s">
        <v>672</v>
      </c>
      <c r="L95" s="2" t="s">
        <v>119</v>
      </c>
      <c r="M95" s="2" t="s">
        <v>96</v>
      </c>
      <c r="N95" s="2" t="s">
        <v>690</v>
      </c>
      <c r="O95" s="2" t="s">
        <v>95</v>
      </c>
      <c r="P95" s="2">
        <v>796</v>
      </c>
      <c r="Q95" s="5" t="s">
        <v>120</v>
      </c>
      <c r="R95" s="13">
        <v>100</v>
      </c>
      <c r="S95" s="14">
        <f t="shared" si="2"/>
        <v>308.0357142857143</v>
      </c>
      <c r="T95" s="14">
        <f t="shared" si="3"/>
        <v>30803.571428571428</v>
      </c>
      <c r="U95" s="29">
        <v>34500</v>
      </c>
      <c r="V95" s="14"/>
      <c r="W95" s="5">
        <v>2011</v>
      </c>
      <c r="X95" s="5"/>
      <c r="AB95" s="1"/>
    </row>
    <row r="96" spans="1:28" ht="51">
      <c r="A96" s="13" t="s">
        <v>531</v>
      </c>
      <c r="B96" s="13" t="s">
        <v>641</v>
      </c>
      <c r="C96" s="28" t="s">
        <v>227</v>
      </c>
      <c r="D96" s="2" t="s">
        <v>378</v>
      </c>
      <c r="E96" s="31" t="s">
        <v>56</v>
      </c>
      <c r="F96" s="2"/>
      <c r="G96" s="13" t="s">
        <v>371</v>
      </c>
      <c r="H96" s="23">
        <v>0.2</v>
      </c>
      <c r="I96" s="21">
        <v>711000000</v>
      </c>
      <c r="J96" s="2" t="s">
        <v>281</v>
      </c>
      <c r="K96" s="11" t="s">
        <v>672</v>
      </c>
      <c r="L96" s="2" t="s">
        <v>119</v>
      </c>
      <c r="M96" s="2" t="s">
        <v>96</v>
      </c>
      <c r="N96" s="2" t="s">
        <v>690</v>
      </c>
      <c r="O96" s="2" t="s">
        <v>95</v>
      </c>
      <c r="P96" s="2">
        <v>796</v>
      </c>
      <c r="Q96" s="5" t="s">
        <v>120</v>
      </c>
      <c r="R96" s="13">
        <v>150</v>
      </c>
      <c r="S96" s="14">
        <f t="shared" si="2"/>
        <v>133.92857142857142</v>
      </c>
      <c r="T96" s="14">
        <f t="shared" si="3"/>
        <v>20089.285714285714</v>
      </c>
      <c r="U96" s="29">
        <v>22500</v>
      </c>
      <c r="V96" s="14"/>
      <c r="W96" s="5">
        <v>2011</v>
      </c>
      <c r="X96" s="5"/>
      <c r="AB96" s="1"/>
    </row>
    <row r="97" spans="1:28" ht="51">
      <c r="A97" s="11" t="s">
        <v>532</v>
      </c>
      <c r="B97" s="13" t="s">
        <v>641</v>
      </c>
      <c r="C97" s="28" t="s">
        <v>237</v>
      </c>
      <c r="D97" s="2" t="s">
        <v>377</v>
      </c>
      <c r="E97" s="31" t="s">
        <v>57</v>
      </c>
      <c r="F97" s="2"/>
      <c r="G97" s="13" t="s">
        <v>371</v>
      </c>
      <c r="H97" s="23">
        <v>0.2</v>
      </c>
      <c r="I97" s="21">
        <v>711000000</v>
      </c>
      <c r="J97" s="2" t="s">
        <v>281</v>
      </c>
      <c r="K97" s="11" t="s">
        <v>672</v>
      </c>
      <c r="L97" s="2" t="s">
        <v>119</v>
      </c>
      <c r="M97" s="2" t="s">
        <v>96</v>
      </c>
      <c r="N97" s="2" t="s">
        <v>690</v>
      </c>
      <c r="O97" s="2" t="s">
        <v>95</v>
      </c>
      <c r="P97" s="2">
        <v>796</v>
      </c>
      <c r="Q97" s="5" t="s">
        <v>120</v>
      </c>
      <c r="R97" s="33">
        <v>100</v>
      </c>
      <c r="S97" s="14">
        <f t="shared" si="2"/>
        <v>120.53571428571426</v>
      </c>
      <c r="T97" s="14">
        <f t="shared" si="3"/>
        <v>12053.571428571426</v>
      </c>
      <c r="U97" s="29">
        <v>13499.999999999998</v>
      </c>
      <c r="V97" s="14"/>
      <c r="W97" s="5">
        <v>2011</v>
      </c>
      <c r="X97" s="5"/>
      <c r="AB97" s="1"/>
    </row>
    <row r="98" spans="1:28" ht="51">
      <c r="A98" s="11" t="s">
        <v>533</v>
      </c>
      <c r="B98" s="13" t="s">
        <v>641</v>
      </c>
      <c r="C98" s="28" t="s">
        <v>238</v>
      </c>
      <c r="D98" s="2" t="s">
        <v>376</v>
      </c>
      <c r="E98" s="31" t="s">
        <v>58</v>
      </c>
      <c r="F98" s="2"/>
      <c r="G98" s="13" t="s">
        <v>371</v>
      </c>
      <c r="H98" s="23">
        <v>0.2</v>
      </c>
      <c r="I98" s="21">
        <v>711000000</v>
      </c>
      <c r="J98" s="2" t="s">
        <v>281</v>
      </c>
      <c r="K98" s="11" t="s">
        <v>672</v>
      </c>
      <c r="L98" s="2" t="s">
        <v>119</v>
      </c>
      <c r="M98" s="2" t="s">
        <v>96</v>
      </c>
      <c r="N98" s="2" t="s">
        <v>690</v>
      </c>
      <c r="O98" s="2" t="s">
        <v>95</v>
      </c>
      <c r="P98" s="2">
        <v>796</v>
      </c>
      <c r="Q98" s="5" t="s">
        <v>120</v>
      </c>
      <c r="R98" s="33">
        <v>100</v>
      </c>
      <c r="S98" s="14">
        <f t="shared" si="2"/>
        <v>1071.4285714285716</v>
      </c>
      <c r="T98" s="14">
        <f t="shared" si="3"/>
        <v>107142.85714285714</v>
      </c>
      <c r="U98" s="29">
        <v>120000</v>
      </c>
      <c r="V98" s="14"/>
      <c r="W98" s="5">
        <v>2011</v>
      </c>
      <c r="X98" s="5"/>
      <c r="AB98" s="1"/>
    </row>
    <row r="99" spans="1:28" ht="51">
      <c r="A99" s="13" t="s">
        <v>534</v>
      </c>
      <c r="B99" s="13" t="s">
        <v>641</v>
      </c>
      <c r="C99" s="28" t="s">
        <v>239</v>
      </c>
      <c r="D99" s="2" t="s">
        <v>374</v>
      </c>
      <c r="E99" s="31" t="s">
        <v>375</v>
      </c>
      <c r="F99" s="2"/>
      <c r="G99" s="13" t="s">
        <v>371</v>
      </c>
      <c r="H99" s="23">
        <v>0.2</v>
      </c>
      <c r="I99" s="21">
        <v>711000000</v>
      </c>
      <c r="J99" s="2" t="s">
        <v>281</v>
      </c>
      <c r="K99" s="11" t="s">
        <v>672</v>
      </c>
      <c r="L99" s="2" t="s">
        <v>119</v>
      </c>
      <c r="M99" s="2" t="s">
        <v>96</v>
      </c>
      <c r="N99" s="2" t="s">
        <v>690</v>
      </c>
      <c r="O99" s="2" t="s">
        <v>95</v>
      </c>
      <c r="P99" s="2">
        <v>796</v>
      </c>
      <c r="Q99" s="5" t="s">
        <v>120</v>
      </c>
      <c r="R99" s="33">
        <v>6</v>
      </c>
      <c r="S99" s="14">
        <f t="shared" si="2"/>
        <v>16071.428571428572</v>
      </c>
      <c r="T99" s="14">
        <f t="shared" si="3"/>
        <v>96428.57142857143</v>
      </c>
      <c r="U99" s="29">
        <v>108000</v>
      </c>
      <c r="V99" s="14"/>
      <c r="W99" s="5">
        <v>2011</v>
      </c>
      <c r="X99" s="5"/>
      <c r="AB99" s="1"/>
    </row>
    <row r="100" spans="1:28" ht="51">
      <c r="A100" s="11" t="s">
        <v>535</v>
      </c>
      <c r="B100" s="13" t="s">
        <v>641</v>
      </c>
      <c r="C100" s="28" t="s">
        <v>222</v>
      </c>
      <c r="D100" s="2" t="s">
        <v>372</v>
      </c>
      <c r="E100" s="31" t="s">
        <v>373</v>
      </c>
      <c r="F100" s="2"/>
      <c r="G100" s="13" t="s">
        <v>371</v>
      </c>
      <c r="H100" s="23">
        <v>0.2</v>
      </c>
      <c r="I100" s="21">
        <v>711000000</v>
      </c>
      <c r="J100" s="2" t="s">
        <v>281</v>
      </c>
      <c r="K100" s="11" t="s">
        <v>672</v>
      </c>
      <c r="L100" s="2" t="s">
        <v>119</v>
      </c>
      <c r="M100" s="2" t="s">
        <v>96</v>
      </c>
      <c r="N100" s="2" t="s">
        <v>690</v>
      </c>
      <c r="O100" s="2" t="s">
        <v>95</v>
      </c>
      <c r="P100" s="2">
        <v>796</v>
      </c>
      <c r="Q100" s="5" t="s">
        <v>120</v>
      </c>
      <c r="R100" s="33">
        <v>50</v>
      </c>
      <c r="S100" s="14">
        <f t="shared" si="2"/>
        <v>71.42857142857142</v>
      </c>
      <c r="T100" s="14">
        <f t="shared" si="3"/>
        <v>3571.428571428571</v>
      </c>
      <c r="U100" s="29">
        <v>3999.9999999999995</v>
      </c>
      <c r="V100" s="14"/>
      <c r="W100" s="5">
        <v>2011</v>
      </c>
      <c r="X100" s="5"/>
      <c r="AB100" s="1"/>
    </row>
    <row r="101" spans="1:28" ht="51">
      <c r="A101" s="11" t="s">
        <v>536</v>
      </c>
      <c r="B101" s="13" t="s">
        <v>641</v>
      </c>
      <c r="C101" s="28" t="s">
        <v>222</v>
      </c>
      <c r="D101" s="2" t="s">
        <v>364</v>
      </c>
      <c r="E101" s="31" t="s">
        <v>60</v>
      </c>
      <c r="F101" s="2"/>
      <c r="G101" s="13" t="s">
        <v>371</v>
      </c>
      <c r="H101" s="23">
        <v>0.2</v>
      </c>
      <c r="I101" s="21">
        <v>711000000</v>
      </c>
      <c r="J101" s="2" t="s">
        <v>281</v>
      </c>
      <c r="K101" s="11" t="s">
        <v>672</v>
      </c>
      <c r="L101" s="2" t="s">
        <v>119</v>
      </c>
      <c r="M101" s="2" t="s">
        <v>96</v>
      </c>
      <c r="N101" s="2" t="s">
        <v>690</v>
      </c>
      <c r="O101" s="2" t="s">
        <v>95</v>
      </c>
      <c r="P101" s="2">
        <v>796</v>
      </c>
      <c r="Q101" s="5" t="s">
        <v>120</v>
      </c>
      <c r="R101" s="33">
        <v>300</v>
      </c>
      <c r="S101" s="14">
        <f t="shared" si="2"/>
        <v>116.07142857142857</v>
      </c>
      <c r="T101" s="14">
        <f t="shared" si="3"/>
        <v>34821.42857142857</v>
      </c>
      <c r="U101" s="29">
        <v>39000</v>
      </c>
      <c r="V101" s="14"/>
      <c r="W101" s="5">
        <v>2011</v>
      </c>
      <c r="X101" s="5"/>
      <c r="AB101" s="1"/>
    </row>
    <row r="102" spans="1:28" ht="51">
      <c r="A102" s="13" t="s">
        <v>537</v>
      </c>
      <c r="B102" s="13" t="s">
        <v>641</v>
      </c>
      <c r="C102" s="28" t="s">
        <v>233</v>
      </c>
      <c r="D102" s="2" t="s">
        <v>363</v>
      </c>
      <c r="E102" s="31" t="s">
        <v>61</v>
      </c>
      <c r="F102" s="2"/>
      <c r="G102" s="13" t="s">
        <v>371</v>
      </c>
      <c r="H102" s="23">
        <v>0.2</v>
      </c>
      <c r="I102" s="21">
        <v>711000000</v>
      </c>
      <c r="J102" s="2" t="s">
        <v>281</v>
      </c>
      <c r="K102" s="11" t="s">
        <v>672</v>
      </c>
      <c r="L102" s="2" t="s">
        <v>119</v>
      </c>
      <c r="M102" s="2" t="s">
        <v>96</v>
      </c>
      <c r="N102" s="2" t="s">
        <v>690</v>
      </c>
      <c r="O102" s="2" t="s">
        <v>95</v>
      </c>
      <c r="P102" s="2">
        <v>796</v>
      </c>
      <c r="Q102" s="5" t="s">
        <v>120</v>
      </c>
      <c r="R102" s="33">
        <v>150</v>
      </c>
      <c r="S102" s="14">
        <f t="shared" si="2"/>
        <v>49.10714285714285</v>
      </c>
      <c r="T102" s="14">
        <f t="shared" si="3"/>
        <v>7366.071428571427</v>
      </c>
      <c r="U102" s="29">
        <v>8249.999999999998</v>
      </c>
      <c r="V102" s="14"/>
      <c r="W102" s="5">
        <v>2011</v>
      </c>
      <c r="X102" s="5"/>
      <c r="AB102" s="1"/>
    </row>
    <row r="103" spans="1:28" ht="63.75">
      <c r="A103" s="11" t="s">
        <v>538</v>
      </c>
      <c r="B103" s="13" t="s">
        <v>641</v>
      </c>
      <c r="C103" s="28" t="s">
        <v>233</v>
      </c>
      <c r="D103" s="2" t="s">
        <v>362</v>
      </c>
      <c r="E103" s="31" t="s">
        <v>62</v>
      </c>
      <c r="F103" s="2"/>
      <c r="G103" s="13" t="s">
        <v>371</v>
      </c>
      <c r="H103" s="23">
        <v>0.2</v>
      </c>
      <c r="I103" s="21">
        <v>711000000</v>
      </c>
      <c r="J103" s="2" t="s">
        <v>281</v>
      </c>
      <c r="K103" s="11" t="s">
        <v>672</v>
      </c>
      <c r="L103" s="2" t="s">
        <v>119</v>
      </c>
      <c r="M103" s="2" t="s">
        <v>96</v>
      </c>
      <c r="N103" s="2" t="s">
        <v>690</v>
      </c>
      <c r="O103" s="2" t="s">
        <v>95</v>
      </c>
      <c r="P103" s="2">
        <v>796</v>
      </c>
      <c r="Q103" s="5" t="s">
        <v>120</v>
      </c>
      <c r="R103" s="33">
        <v>100</v>
      </c>
      <c r="S103" s="14">
        <f t="shared" si="2"/>
        <v>31.250000000000004</v>
      </c>
      <c r="T103" s="14">
        <f t="shared" si="3"/>
        <v>3125.0000000000005</v>
      </c>
      <c r="U103" s="29">
        <v>3500.0000000000005</v>
      </c>
      <c r="V103" s="14"/>
      <c r="W103" s="5">
        <v>2011</v>
      </c>
      <c r="X103" s="5"/>
      <c r="AB103" s="1"/>
    </row>
    <row r="104" spans="1:28" ht="51">
      <c r="A104" s="11" t="s">
        <v>539</v>
      </c>
      <c r="B104" s="13" t="s">
        <v>641</v>
      </c>
      <c r="C104" s="28" t="s">
        <v>233</v>
      </c>
      <c r="D104" s="2" t="s">
        <v>361</v>
      </c>
      <c r="E104" s="31" t="s">
        <v>63</v>
      </c>
      <c r="F104" s="2"/>
      <c r="G104" s="13" t="s">
        <v>371</v>
      </c>
      <c r="H104" s="23">
        <v>0.2</v>
      </c>
      <c r="I104" s="21">
        <v>711000000</v>
      </c>
      <c r="J104" s="2" t="s">
        <v>281</v>
      </c>
      <c r="K104" s="11" t="s">
        <v>672</v>
      </c>
      <c r="L104" s="2" t="s">
        <v>119</v>
      </c>
      <c r="M104" s="2" t="s">
        <v>96</v>
      </c>
      <c r="N104" s="2" t="s">
        <v>690</v>
      </c>
      <c r="O104" s="2" t="s">
        <v>95</v>
      </c>
      <c r="P104" s="2">
        <v>796</v>
      </c>
      <c r="Q104" s="5" t="s">
        <v>120</v>
      </c>
      <c r="R104" s="33">
        <v>100</v>
      </c>
      <c r="S104" s="14">
        <f t="shared" si="2"/>
        <v>410.7142857142857</v>
      </c>
      <c r="T104" s="14">
        <f t="shared" si="3"/>
        <v>41071.42857142857</v>
      </c>
      <c r="U104" s="29">
        <v>46000</v>
      </c>
      <c r="V104" s="14"/>
      <c r="W104" s="5">
        <v>2011</v>
      </c>
      <c r="X104" s="5"/>
      <c r="AB104" s="1"/>
    </row>
    <row r="105" spans="1:28" ht="51">
      <c r="A105" s="13" t="s">
        <v>540</v>
      </c>
      <c r="B105" s="13" t="s">
        <v>641</v>
      </c>
      <c r="C105" s="28" t="s">
        <v>222</v>
      </c>
      <c r="D105" s="2" t="s">
        <v>360</v>
      </c>
      <c r="E105" s="31" t="s">
        <v>64</v>
      </c>
      <c r="F105" s="2"/>
      <c r="G105" s="13" t="s">
        <v>371</v>
      </c>
      <c r="H105" s="23">
        <v>0.2</v>
      </c>
      <c r="I105" s="21">
        <v>711000000</v>
      </c>
      <c r="J105" s="2" t="s">
        <v>281</v>
      </c>
      <c r="K105" s="11" t="s">
        <v>672</v>
      </c>
      <c r="L105" s="2" t="s">
        <v>119</v>
      </c>
      <c r="M105" s="2" t="s">
        <v>96</v>
      </c>
      <c r="N105" s="2" t="s">
        <v>690</v>
      </c>
      <c r="O105" s="2" t="s">
        <v>95</v>
      </c>
      <c r="P105" s="2">
        <v>796</v>
      </c>
      <c r="Q105" s="5" t="s">
        <v>120</v>
      </c>
      <c r="R105" s="33">
        <v>200</v>
      </c>
      <c r="S105" s="14">
        <f t="shared" si="2"/>
        <v>116.07142857142858</v>
      </c>
      <c r="T105" s="14">
        <f t="shared" si="3"/>
        <v>23214.285714285717</v>
      </c>
      <c r="U105" s="29">
        <v>26000.000000000004</v>
      </c>
      <c r="V105" s="14"/>
      <c r="W105" s="5">
        <v>2011</v>
      </c>
      <c r="X105" s="5"/>
      <c r="AB105" s="1"/>
    </row>
    <row r="106" spans="1:28" ht="51">
      <c r="A106" s="11" t="s">
        <v>541</v>
      </c>
      <c r="B106" s="13" t="s">
        <v>641</v>
      </c>
      <c r="C106" s="28" t="s">
        <v>222</v>
      </c>
      <c r="D106" s="2" t="s">
        <v>359</v>
      </c>
      <c r="E106" s="31" t="s">
        <v>65</v>
      </c>
      <c r="F106" s="2"/>
      <c r="G106" s="13" t="s">
        <v>371</v>
      </c>
      <c r="H106" s="23">
        <v>0.2</v>
      </c>
      <c r="I106" s="21">
        <v>711000000</v>
      </c>
      <c r="J106" s="2" t="s">
        <v>281</v>
      </c>
      <c r="K106" s="11" t="s">
        <v>672</v>
      </c>
      <c r="L106" s="2" t="s">
        <v>119</v>
      </c>
      <c r="M106" s="2" t="s">
        <v>96</v>
      </c>
      <c r="N106" s="2" t="s">
        <v>690</v>
      </c>
      <c r="O106" s="2" t="s">
        <v>95</v>
      </c>
      <c r="P106" s="2">
        <v>796</v>
      </c>
      <c r="Q106" s="5" t="s">
        <v>120</v>
      </c>
      <c r="R106" s="33">
        <v>400</v>
      </c>
      <c r="S106" s="14">
        <f t="shared" si="2"/>
        <v>14.285714285714286</v>
      </c>
      <c r="T106" s="14">
        <f t="shared" si="3"/>
        <v>5714.285714285715</v>
      </c>
      <c r="U106" s="29">
        <v>6400</v>
      </c>
      <c r="V106" s="14"/>
      <c r="W106" s="5">
        <v>2011</v>
      </c>
      <c r="X106" s="5"/>
      <c r="AB106" s="1"/>
    </row>
    <row r="107" spans="1:28" ht="121.5" customHeight="1">
      <c r="A107" s="11" t="s">
        <v>542</v>
      </c>
      <c r="B107" s="13" t="s">
        <v>641</v>
      </c>
      <c r="C107" s="28" t="s">
        <v>222</v>
      </c>
      <c r="D107" s="2" t="s">
        <v>358</v>
      </c>
      <c r="E107" s="31" t="s">
        <v>66</v>
      </c>
      <c r="F107" s="2"/>
      <c r="G107" s="13" t="s">
        <v>371</v>
      </c>
      <c r="H107" s="23">
        <v>0.2</v>
      </c>
      <c r="I107" s="21">
        <v>711000000</v>
      </c>
      <c r="J107" s="2" t="s">
        <v>281</v>
      </c>
      <c r="K107" s="11" t="s">
        <v>672</v>
      </c>
      <c r="L107" s="2" t="s">
        <v>119</v>
      </c>
      <c r="M107" s="2" t="s">
        <v>96</v>
      </c>
      <c r="N107" s="2" t="s">
        <v>690</v>
      </c>
      <c r="O107" s="2" t="s">
        <v>95</v>
      </c>
      <c r="P107" s="2">
        <v>796</v>
      </c>
      <c r="Q107" s="5" t="s">
        <v>120</v>
      </c>
      <c r="R107" s="33">
        <v>200</v>
      </c>
      <c r="S107" s="14">
        <f t="shared" si="2"/>
        <v>26.785714285714285</v>
      </c>
      <c r="T107" s="14">
        <f t="shared" si="3"/>
        <v>5357.142857142857</v>
      </c>
      <c r="U107" s="29">
        <v>6000</v>
      </c>
      <c r="V107" s="14"/>
      <c r="W107" s="5">
        <v>2011</v>
      </c>
      <c r="X107" s="5"/>
      <c r="AB107" s="1"/>
    </row>
    <row r="108" spans="1:28" ht="51">
      <c r="A108" s="13" t="s">
        <v>543</v>
      </c>
      <c r="B108" s="13" t="s">
        <v>641</v>
      </c>
      <c r="C108" s="28" t="s">
        <v>222</v>
      </c>
      <c r="D108" s="2" t="s">
        <v>357</v>
      </c>
      <c r="E108" s="31" t="s">
        <v>67</v>
      </c>
      <c r="F108" s="2"/>
      <c r="G108" s="13" t="s">
        <v>371</v>
      </c>
      <c r="H108" s="23">
        <v>0.2</v>
      </c>
      <c r="I108" s="21">
        <v>711000000</v>
      </c>
      <c r="J108" s="2" t="s">
        <v>281</v>
      </c>
      <c r="K108" s="11" t="s">
        <v>672</v>
      </c>
      <c r="L108" s="2" t="s">
        <v>119</v>
      </c>
      <c r="M108" s="2" t="s">
        <v>96</v>
      </c>
      <c r="N108" s="2" t="s">
        <v>690</v>
      </c>
      <c r="O108" s="2" t="s">
        <v>95</v>
      </c>
      <c r="P108" s="2">
        <v>796</v>
      </c>
      <c r="Q108" s="5" t="s">
        <v>120</v>
      </c>
      <c r="R108" s="33">
        <v>200</v>
      </c>
      <c r="S108" s="14">
        <f t="shared" si="2"/>
        <v>71.42857142857142</v>
      </c>
      <c r="T108" s="14">
        <f t="shared" si="3"/>
        <v>14285.714285714284</v>
      </c>
      <c r="U108" s="29">
        <v>15999.999999999998</v>
      </c>
      <c r="V108" s="14"/>
      <c r="W108" s="5">
        <v>2011</v>
      </c>
      <c r="X108" s="5"/>
      <c r="AB108" s="1"/>
    </row>
    <row r="109" spans="1:28" ht="51">
      <c r="A109" s="11" t="s">
        <v>544</v>
      </c>
      <c r="B109" s="13" t="s">
        <v>641</v>
      </c>
      <c r="C109" s="28" t="s">
        <v>223</v>
      </c>
      <c r="D109" s="2" t="s">
        <v>356</v>
      </c>
      <c r="E109" s="31" t="s">
        <v>68</v>
      </c>
      <c r="F109" s="2"/>
      <c r="G109" s="13" t="s">
        <v>371</v>
      </c>
      <c r="H109" s="23">
        <v>0.2</v>
      </c>
      <c r="I109" s="21">
        <v>711000000</v>
      </c>
      <c r="J109" s="2" t="s">
        <v>281</v>
      </c>
      <c r="K109" s="11" t="s">
        <v>672</v>
      </c>
      <c r="L109" s="2" t="s">
        <v>119</v>
      </c>
      <c r="M109" s="2" t="s">
        <v>96</v>
      </c>
      <c r="N109" s="2" t="s">
        <v>690</v>
      </c>
      <c r="O109" s="2" t="s">
        <v>95</v>
      </c>
      <c r="P109" s="2">
        <v>796</v>
      </c>
      <c r="Q109" s="5" t="s">
        <v>120</v>
      </c>
      <c r="R109" s="33">
        <v>150</v>
      </c>
      <c r="S109" s="14">
        <f t="shared" si="2"/>
        <v>75.89285714285712</v>
      </c>
      <c r="T109" s="14">
        <f t="shared" si="3"/>
        <v>11383.928571428569</v>
      </c>
      <c r="U109" s="29">
        <v>12749.999999999998</v>
      </c>
      <c r="V109" s="14"/>
      <c r="W109" s="5">
        <v>2011</v>
      </c>
      <c r="X109" s="5"/>
      <c r="AB109" s="1"/>
    </row>
    <row r="110" spans="1:28" ht="51">
      <c r="A110" s="11" t="s">
        <v>545</v>
      </c>
      <c r="B110" s="13" t="s">
        <v>641</v>
      </c>
      <c r="C110" s="28" t="s">
        <v>223</v>
      </c>
      <c r="D110" s="2" t="s">
        <v>355</v>
      </c>
      <c r="E110" s="31" t="s">
        <v>204</v>
      </c>
      <c r="F110" s="2"/>
      <c r="G110" s="13" t="s">
        <v>371</v>
      </c>
      <c r="H110" s="23">
        <v>0.2</v>
      </c>
      <c r="I110" s="21">
        <v>711000000</v>
      </c>
      <c r="J110" s="2" t="s">
        <v>281</v>
      </c>
      <c r="K110" s="11" t="s">
        <v>672</v>
      </c>
      <c r="L110" s="2" t="s">
        <v>119</v>
      </c>
      <c r="M110" s="2" t="s">
        <v>96</v>
      </c>
      <c r="N110" s="2" t="s">
        <v>690</v>
      </c>
      <c r="O110" s="2" t="s">
        <v>95</v>
      </c>
      <c r="P110" s="2">
        <v>796</v>
      </c>
      <c r="Q110" s="5" t="s">
        <v>120</v>
      </c>
      <c r="R110" s="33">
        <v>100</v>
      </c>
      <c r="S110" s="14">
        <f t="shared" si="2"/>
        <v>125.00000000000001</v>
      </c>
      <c r="T110" s="14">
        <f t="shared" si="3"/>
        <v>12500.000000000002</v>
      </c>
      <c r="U110" s="29">
        <v>14000.000000000002</v>
      </c>
      <c r="V110" s="14"/>
      <c r="W110" s="5">
        <v>2011</v>
      </c>
      <c r="X110" s="5"/>
      <c r="AB110" s="1"/>
    </row>
    <row r="111" spans="1:28" ht="51">
      <c r="A111" s="13" t="s">
        <v>546</v>
      </c>
      <c r="B111" s="13" t="s">
        <v>641</v>
      </c>
      <c r="C111" s="28" t="s">
        <v>236</v>
      </c>
      <c r="D111" s="2" t="s">
        <v>354</v>
      </c>
      <c r="E111" s="31" t="s">
        <v>69</v>
      </c>
      <c r="F111" s="2"/>
      <c r="G111" s="13" t="s">
        <v>371</v>
      </c>
      <c r="H111" s="23">
        <v>0.2</v>
      </c>
      <c r="I111" s="21">
        <v>711000000</v>
      </c>
      <c r="J111" s="2" t="s">
        <v>281</v>
      </c>
      <c r="K111" s="11" t="s">
        <v>672</v>
      </c>
      <c r="L111" s="2" t="s">
        <v>119</v>
      </c>
      <c r="M111" s="2" t="s">
        <v>96</v>
      </c>
      <c r="N111" s="2" t="s">
        <v>690</v>
      </c>
      <c r="O111" s="2" t="s">
        <v>95</v>
      </c>
      <c r="P111" s="2">
        <v>796</v>
      </c>
      <c r="Q111" s="5" t="s">
        <v>120</v>
      </c>
      <c r="R111" s="33">
        <v>20</v>
      </c>
      <c r="S111" s="14">
        <f t="shared" si="2"/>
        <v>357.14285714285717</v>
      </c>
      <c r="T111" s="14">
        <f t="shared" si="3"/>
        <v>7142.857142857143</v>
      </c>
      <c r="U111" s="29">
        <v>8000</v>
      </c>
      <c r="V111" s="14"/>
      <c r="W111" s="5">
        <v>2011</v>
      </c>
      <c r="X111" s="5"/>
      <c r="AB111" s="1"/>
    </row>
    <row r="112" spans="1:28" ht="51">
      <c r="A112" s="11" t="s">
        <v>547</v>
      </c>
      <c r="B112" s="13" t="s">
        <v>641</v>
      </c>
      <c r="C112" s="28" t="s">
        <v>225</v>
      </c>
      <c r="D112" s="2" t="s">
        <v>353</v>
      </c>
      <c r="E112" s="31" t="s">
        <v>205</v>
      </c>
      <c r="F112" s="2"/>
      <c r="G112" s="13" t="s">
        <v>371</v>
      </c>
      <c r="H112" s="23">
        <v>0.2</v>
      </c>
      <c r="I112" s="21">
        <v>711000000</v>
      </c>
      <c r="J112" s="2" t="s">
        <v>281</v>
      </c>
      <c r="K112" s="11" t="s">
        <v>672</v>
      </c>
      <c r="L112" s="2" t="s">
        <v>119</v>
      </c>
      <c r="M112" s="2" t="s">
        <v>96</v>
      </c>
      <c r="N112" s="2" t="s">
        <v>690</v>
      </c>
      <c r="O112" s="2" t="s">
        <v>95</v>
      </c>
      <c r="P112" s="2">
        <v>796</v>
      </c>
      <c r="Q112" s="5" t="s">
        <v>120</v>
      </c>
      <c r="R112" s="33">
        <v>150</v>
      </c>
      <c r="S112" s="14">
        <f t="shared" si="2"/>
        <v>44.642857142857146</v>
      </c>
      <c r="T112" s="14">
        <f t="shared" si="3"/>
        <v>6696.428571428572</v>
      </c>
      <c r="U112" s="29">
        <v>7500</v>
      </c>
      <c r="V112" s="14"/>
      <c r="W112" s="5">
        <v>2011</v>
      </c>
      <c r="X112" s="5"/>
      <c r="AB112" s="1"/>
    </row>
    <row r="113" spans="1:28" ht="51">
      <c r="A113" s="11" t="s">
        <v>548</v>
      </c>
      <c r="B113" s="13" t="s">
        <v>641</v>
      </c>
      <c r="C113" s="28" t="s">
        <v>222</v>
      </c>
      <c r="D113" s="34" t="s">
        <v>696</v>
      </c>
      <c r="E113" s="31" t="s">
        <v>206</v>
      </c>
      <c r="F113" s="2"/>
      <c r="G113" s="13" t="s">
        <v>371</v>
      </c>
      <c r="H113" s="23">
        <v>0.2</v>
      </c>
      <c r="I113" s="21">
        <v>711000000</v>
      </c>
      <c r="J113" s="2" t="s">
        <v>281</v>
      </c>
      <c r="K113" s="11" t="s">
        <v>672</v>
      </c>
      <c r="L113" s="2" t="s">
        <v>119</v>
      </c>
      <c r="M113" s="2" t="s">
        <v>96</v>
      </c>
      <c r="N113" s="2" t="s">
        <v>690</v>
      </c>
      <c r="O113" s="2" t="s">
        <v>95</v>
      </c>
      <c r="P113" s="2">
        <v>796</v>
      </c>
      <c r="Q113" s="5" t="s">
        <v>120</v>
      </c>
      <c r="R113" s="35">
        <v>15</v>
      </c>
      <c r="S113" s="14">
        <f t="shared" si="2"/>
        <v>3720.238095238095</v>
      </c>
      <c r="T113" s="14">
        <f t="shared" si="3"/>
        <v>55803.57142857143</v>
      </c>
      <c r="U113" s="29">
        <v>62500</v>
      </c>
      <c r="V113" s="14"/>
      <c r="W113" s="5">
        <v>2011</v>
      </c>
      <c r="X113" s="5"/>
      <c r="AB113" s="1"/>
    </row>
    <row r="114" spans="1:28" ht="51">
      <c r="A114" s="13" t="s">
        <v>549</v>
      </c>
      <c r="B114" s="13" t="s">
        <v>641</v>
      </c>
      <c r="C114" s="28" t="s">
        <v>223</v>
      </c>
      <c r="D114" s="34" t="s">
        <v>197</v>
      </c>
      <c r="E114" s="36" t="s">
        <v>207</v>
      </c>
      <c r="F114" s="34"/>
      <c r="G114" s="13" t="s">
        <v>371</v>
      </c>
      <c r="H114" s="23">
        <v>0.2</v>
      </c>
      <c r="I114" s="21">
        <v>711000000</v>
      </c>
      <c r="J114" s="2" t="s">
        <v>281</v>
      </c>
      <c r="K114" s="11" t="s">
        <v>672</v>
      </c>
      <c r="L114" s="2" t="s">
        <v>119</v>
      </c>
      <c r="M114" s="2" t="s">
        <v>96</v>
      </c>
      <c r="N114" s="2" t="s">
        <v>690</v>
      </c>
      <c r="O114" s="2" t="s">
        <v>95</v>
      </c>
      <c r="P114" s="2">
        <v>796</v>
      </c>
      <c r="Q114" s="5" t="s">
        <v>120</v>
      </c>
      <c r="R114" s="35">
        <v>30</v>
      </c>
      <c r="S114" s="14">
        <f t="shared" si="2"/>
        <v>267.85714285714283</v>
      </c>
      <c r="T114" s="14">
        <f t="shared" si="3"/>
        <v>8035.714285714285</v>
      </c>
      <c r="U114" s="29">
        <v>9000</v>
      </c>
      <c r="V114" s="14"/>
      <c r="W114" s="5">
        <v>2011</v>
      </c>
      <c r="X114" s="5"/>
      <c r="AB114" s="1"/>
    </row>
    <row r="115" spans="1:28" ht="51">
      <c r="A115" s="11" t="s">
        <v>550</v>
      </c>
      <c r="B115" s="13" t="s">
        <v>641</v>
      </c>
      <c r="C115" s="28" t="s">
        <v>237</v>
      </c>
      <c r="D115" s="13" t="s">
        <v>198</v>
      </c>
      <c r="E115" s="36" t="s">
        <v>208</v>
      </c>
      <c r="F115" s="34"/>
      <c r="G115" s="13" t="s">
        <v>371</v>
      </c>
      <c r="H115" s="23">
        <v>0.2</v>
      </c>
      <c r="I115" s="21">
        <v>711000000</v>
      </c>
      <c r="J115" s="2" t="s">
        <v>281</v>
      </c>
      <c r="K115" s="11" t="s">
        <v>672</v>
      </c>
      <c r="L115" s="2" t="s">
        <v>119</v>
      </c>
      <c r="M115" s="2" t="s">
        <v>96</v>
      </c>
      <c r="N115" s="2" t="s">
        <v>690</v>
      </c>
      <c r="O115" s="2" t="s">
        <v>95</v>
      </c>
      <c r="P115" s="2">
        <v>796</v>
      </c>
      <c r="Q115" s="5" t="s">
        <v>120</v>
      </c>
      <c r="R115" s="13">
        <v>80</v>
      </c>
      <c r="S115" s="14">
        <f t="shared" si="2"/>
        <v>133.92857142857142</v>
      </c>
      <c r="T115" s="14">
        <f t="shared" si="3"/>
        <v>10714.285714285714</v>
      </c>
      <c r="U115" s="29">
        <v>12000</v>
      </c>
      <c r="V115" s="14"/>
      <c r="W115" s="5">
        <v>2011</v>
      </c>
      <c r="X115" s="5"/>
      <c r="AB115" s="1"/>
    </row>
    <row r="116" spans="1:28" ht="51">
      <c r="A116" s="11" t="s">
        <v>551</v>
      </c>
      <c r="B116" s="13" t="s">
        <v>641</v>
      </c>
      <c r="C116" s="28" t="s">
        <v>220</v>
      </c>
      <c r="D116" s="13" t="s">
        <v>199</v>
      </c>
      <c r="E116" s="36" t="s">
        <v>209</v>
      </c>
      <c r="F116" s="34"/>
      <c r="G116" s="13" t="s">
        <v>371</v>
      </c>
      <c r="H116" s="23">
        <v>0.2</v>
      </c>
      <c r="I116" s="21">
        <v>711000000</v>
      </c>
      <c r="J116" s="2" t="s">
        <v>281</v>
      </c>
      <c r="K116" s="11" t="s">
        <v>672</v>
      </c>
      <c r="L116" s="2" t="s">
        <v>119</v>
      </c>
      <c r="M116" s="2" t="s">
        <v>96</v>
      </c>
      <c r="N116" s="2" t="s">
        <v>690</v>
      </c>
      <c r="O116" s="2" t="s">
        <v>95</v>
      </c>
      <c r="P116" s="2">
        <v>796</v>
      </c>
      <c r="Q116" s="5" t="s">
        <v>120</v>
      </c>
      <c r="R116" s="13">
        <v>200</v>
      </c>
      <c r="S116" s="14">
        <f t="shared" si="2"/>
        <v>178.57142857142858</v>
      </c>
      <c r="T116" s="14">
        <f t="shared" si="3"/>
        <v>35714.28571428572</v>
      </c>
      <c r="U116" s="29">
        <v>40000</v>
      </c>
      <c r="V116" s="14"/>
      <c r="W116" s="5">
        <v>2011</v>
      </c>
      <c r="X116" s="5"/>
      <c r="AB116" s="1"/>
    </row>
    <row r="117" spans="1:28" ht="51">
      <c r="A117" s="13" t="s">
        <v>552</v>
      </c>
      <c r="B117" s="13" t="s">
        <v>641</v>
      </c>
      <c r="C117" s="28" t="s">
        <v>241</v>
      </c>
      <c r="D117" s="13" t="s">
        <v>200</v>
      </c>
      <c r="E117" s="36" t="s">
        <v>210</v>
      </c>
      <c r="F117" s="34"/>
      <c r="G117" s="13" t="s">
        <v>371</v>
      </c>
      <c r="H117" s="23">
        <v>0.2</v>
      </c>
      <c r="I117" s="21">
        <v>711000000</v>
      </c>
      <c r="J117" s="2" t="s">
        <v>281</v>
      </c>
      <c r="K117" s="11" t="s">
        <v>672</v>
      </c>
      <c r="L117" s="2" t="s">
        <v>119</v>
      </c>
      <c r="M117" s="2" t="s">
        <v>96</v>
      </c>
      <c r="N117" s="2" t="s">
        <v>690</v>
      </c>
      <c r="O117" s="2" t="s">
        <v>95</v>
      </c>
      <c r="P117" s="2">
        <v>796</v>
      </c>
      <c r="Q117" s="5" t="s">
        <v>120</v>
      </c>
      <c r="R117" s="13">
        <v>30</v>
      </c>
      <c r="S117" s="14">
        <f t="shared" si="2"/>
        <v>178.57142857142856</v>
      </c>
      <c r="T117" s="14">
        <f t="shared" si="3"/>
        <v>5357.142857142857</v>
      </c>
      <c r="U117" s="29">
        <v>6000</v>
      </c>
      <c r="V117" s="14"/>
      <c r="W117" s="5">
        <v>2011</v>
      </c>
      <c r="X117" s="5"/>
      <c r="AB117" s="1"/>
    </row>
    <row r="118" spans="1:28" ht="51">
      <c r="A118" s="11" t="s">
        <v>553</v>
      </c>
      <c r="B118" s="13" t="s">
        <v>641</v>
      </c>
      <c r="C118" s="28" t="s">
        <v>240</v>
      </c>
      <c r="D118" s="13" t="s">
        <v>201</v>
      </c>
      <c r="E118" s="36" t="s">
        <v>642</v>
      </c>
      <c r="F118" s="34"/>
      <c r="G118" s="13" t="s">
        <v>371</v>
      </c>
      <c r="H118" s="23">
        <v>0.2</v>
      </c>
      <c r="I118" s="21">
        <v>711000000</v>
      </c>
      <c r="J118" s="2" t="s">
        <v>281</v>
      </c>
      <c r="K118" s="11" t="s">
        <v>672</v>
      </c>
      <c r="L118" s="2" t="s">
        <v>119</v>
      </c>
      <c r="M118" s="2" t="s">
        <v>96</v>
      </c>
      <c r="N118" s="2" t="s">
        <v>690</v>
      </c>
      <c r="O118" s="2" t="s">
        <v>95</v>
      </c>
      <c r="P118" s="2">
        <v>796</v>
      </c>
      <c r="Q118" s="5" t="s">
        <v>120</v>
      </c>
      <c r="R118" s="13">
        <v>12</v>
      </c>
      <c r="S118" s="14">
        <f t="shared" si="2"/>
        <v>89.28571428571428</v>
      </c>
      <c r="T118" s="14">
        <f t="shared" si="3"/>
        <v>1071.4285714285713</v>
      </c>
      <c r="U118" s="29">
        <v>1200</v>
      </c>
      <c r="V118" s="14"/>
      <c r="W118" s="5">
        <v>2011</v>
      </c>
      <c r="X118" s="5"/>
      <c r="AB118" s="1"/>
    </row>
    <row r="119" spans="1:28" ht="51">
      <c r="A119" s="11" t="s">
        <v>554</v>
      </c>
      <c r="B119" s="13" t="s">
        <v>641</v>
      </c>
      <c r="C119" s="28" t="s">
        <v>242</v>
      </c>
      <c r="D119" s="13" t="s">
        <v>202</v>
      </c>
      <c r="E119" s="36" t="s">
        <v>352</v>
      </c>
      <c r="F119" s="34"/>
      <c r="G119" s="13" t="s">
        <v>371</v>
      </c>
      <c r="H119" s="23">
        <v>0.2</v>
      </c>
      <c r="I119" s="21">
        <v>711000000</v>
      </c>
      <c r="J119" s="2" t="s">
        <v>281</v>
      </c>
      <c r="K119" s="11" t="s">
        <v>672</v>
      </c>
      <c r="L119" s="2" t="s">
        <v>119</v>
      </c>
      <c r="M119" s="2" t="s">
        <v>96</v>
      </c>
      <c r="N119" s="2" t="s">
        <v>690</v>
      </c>
      <c r="O119" s="2" t="s">
        <v>95</v>
      </c>
      <c r="P119" s="2">
        <v>796</v>
      </c>
      <c r="Q119" s="5" t="s">
        <v>120</v>
      </c>
      <c r="R119" s="13">
        <v>10</v>
      </c>
      <c r="S119" s="14">
        <f t="shared" si="2"/>
        <v>1785.7142857142858</v>
      </c>
      <c r="T119" s="14">
        <f t="shared" si="3"/>
        <v>17857.14285714286</v>
      </c>
      <c r="U119" s="29">
        <v>20000</v>
      </c>
      <c r="V119" s="14"/>
      <c r="W119" s="5">
        <v>2011</v>
      </c>
      <c r="X119" s="5"/>
      <c r="AB119" s="1"/>
    </row>
    <row r="120" spans="1:28" ht="51">
      <c r="A120" s="13" t="s">
        <v>555</v>
      </c>
      <c r="B120" s="13" t="s">
        <v>641</v>
      </c>
      <c r="C120" s="28" t="s">
        <v>221</v>
      </c>
      <c r="D120" s="13" t="s">
        <v>350</v>
      </c>
      <c r="E120" s="36" t="s">
        <v>351</v>
      </c>
      <c r="F120" s="34"/>
      <c r="G120" s="13" t="s">
        <v>371</v>
      </c>
      <c r="H120" s="23">
        <v>0.2</v>
      </c>
      <c r="I120" s="21">
        <v>711000000</v>
      </c>
      <c r="J120" s="2" t="s">
        <v>281</v>
      </c>
      <c r="K120" s="11" t="s">
        <v>672</v>
      </c>
      <c r="L120" s="2" t="s">
        <v>119</v>
      </c>
      <c r="M120" s="2" t="s">
        <v>96</v>
      </c>
      <c r="N120" s="2" t="s">
        <v>690</v>
      </c>
      <c r="O120" s="2" t="s">
        <v>95</v>
      </c>
      <c r="P120" s="2">
        <v>796</v>
      </c>
      <c r="Q120" s="5" t="s">
        <v>120</v>
      </c>
      <c r="R120" s="13">
        <v>8</v>
      </c>
      <c r="S120" s="14">
        <f t="shared" si="2"/>
        <v>7142.857142857143</v>
      </c>
      <c r="T120" s="14">
        <f t="shared" si="3"/>
        <v>57142.857142857145</v>
      </c>
      <c r="U120" s="29">
        <v>64000</v>
      </c>
      <c r="V120" s="14"/>
      <c r="W120" s="5">
        <v>2011</v>
      </c>
      <c r="X120" s="5"/>
      <c r="AB120" s="1"/>
    </row>
    <row r="121" spans="1:28" ht="51">
      <c r="A121" s="11" t="s">
        <v>556</v>
      </c>
      <c r="B121" s="13" t="s">
        <v>641</v>
      </c>
      <c r="C121" s="28" t="s">
        <v>242</v>
      </c>
      <c r="D121" s="34" t="s">
        <v>203</v>
      </c>
      <c r="E121" s="36" t="s">
        <v>211</v>
      </c>
      <c r="F121" s="34"/>
      <c r="G121" s="13" t="s">
        <v>371</v>
      </c>
      <c r="H121" s="23">
        <v>0.2</v>
      </c>
      <c r="I121" s="21">
        <v>711000000</v>
      </c>
      <c r="J121" s="2" t="s">
        <v>281</v>
      </c>
      <c r="K121" s="11" t="s">
        <v>672</v>
      </c>
      <c r="L121" s="2" t="s">
        <v>119</v>
      </c>
      <c r="M121" s="2" t="s">
        <v>96</v>
      </c>
      <c r="N121" s="2" t="s">
        <v>690</v>
      </c>
      <c r="O121" s="2" t="s">
        <v>95</v>
      </c>
      <c r="P121" s="2">
        <v>796</v>
      </c>
      <c r="Q121" s="5" t="s">
        <v>120</v>
      </c>
      <c r="R121" s="35">
        <v>2</v>
      </c>
      <c r="S121" s="14">
        <f t="shared" si="2"/>
        <v>3125</v>
      </c>
      <c r="T121" s="14">
        <f t="shared" si="3"/>
        <v>6250</v>
      </c>
      <c r="U121" s="29">
        <v>7000</v>
      </c>
      <c r="V121" s="14"/>
      <c r="W121" s="5">
        <v>2011</v>
      </c>
      <c r="X121" s="5"/>
      <c r="AB121" s="1"/>
    </row>
    <row r="122" spans="1:28" ht="51">
      <c r="A122" s="11" t="s">
        <v>557</v>
      </c>
      <c r="B122" s="13" t="s">
        <v>641</v>
      </c>
      <c r="C122" s="28" t="s">
        <v>70</v>
      </c>
      <c r="D122" s="2" t="s">
        <v>349</v>
      </c>
      <c r="E122" s="31" t="s">
        <v>71</v>
      </c>
      <c r="F122" s="2"/>
      <c r="G122" s="2" t="s">
        <v>104</v>
      </c>
      <c r="H122" s="37">
        <v>0.1</v>
      </c>
      <c r="I122" s="21">
        <v>711000000</v>
      </c>
      <c r="J122" s="2" t="s">
        <v>281</v>
      </c>
      <c r="K122" s="11" t="s">
        <v>673</v>
      </c>
      <c r="L122" s="2" t="s">
        <v>119</v>
      </c>
      <c r="M122" s="2" t="s">
        <v>96</v>
      </c>
      <c r="N122" s="2" t="s">
        <v>690</v>
      </c>
      <c r="O122" s="2" t="s">
        <v>95</v>
      </c>
      <c r="P122" s="2">
        <v>796</v>
      </c>
      <c r="Q122" s="5" t="s">
        <v>120</v>
      </c>
      <c r="R122" s="32">
        <v>4</v>
      </c>
      <c r="S122" s="14">
        <f t="shared" si="2"/>
        <v>4375</v>
      </c>
      <c r="T122" s="14">
        <f t="shared" si="3"/>
        <v>17500</v>
      </c>
      <c r="U122" s="32">
        <v>19600</v>
      </c>
      <c r="V122" s="32"/>
      <c r="W122" s="5">
        <v>2011</v>
      </c>
      <c r="X122" s="5"/>
      <c r="AB122" s="1"/>
    </row>
    <row r="123" spans="1:28" ht="51">
      <c r="A123" s="13" t="s">
        <v>558</v>
      </c>
      <c r="B123" s="13" t="s">
        <v>641</v>
      </c>
      <c r="C123" s="28" t="s">
        <v>72</v>
      </c>
      <c r="D123" s="2" t="s">
        <v>348</v>
      </c>
      <c r="E123" s="31" t="s">
        <v>73</v>
      </c>
      <c r="F123" s="2"/>
      <c r="G123" s="2" t="s">
        <v>104</v>
      </c>
      <c r="H123" s="37">
        <v>0.1</v>
      </c>
      <c r="I123" s="21">
        <v>711000000</v>
      </c>
      <c r="J123" s="2" t="s">
        <v>281</v>
      </c>
      <c r="K123" s="11" t="s">
        <v>673</v>
      </c>
      <c r="L123" s="2" t="s">
        <v>119</v>
      </c>
      <c r="M123" s="2" t="s">
        <v>96</v>
      </c>
      <c r="N123" s="2" t="s">
        <v>690</v>
      </c>
      <c r="O123" s="2" t="s">
        <v>95</v>
      </c>
      <c r="P123" s="2">
        <v>796</v>
      </c>
      <c r="Q123" s="5" t="s">
        <v>120</v>
      </c>
      <c r="R123" s="32">
        <v>3</v>
      </c>
      <c r="S123" s="14">
        <f t="shared" si="2"/>
        <v>22232.142857142855</v>
      </c>
      <c r="T123" s="14">
        <f t="shared" si="3"/>
        <v>66696.42857142857</v>
      </c>
      <c r="U123" s="32">
        <v>74700</v>
      </c>
      <c r="V123" s="32"/>
      <c r="W123" s="5">
        <v>2011</v>
      </c>
      <c r="X123" s="5"/>
      <c r="AB123" s="1"/>
    </row>
    <row r="124" spans="1:28" ht="51">
      <c r="A124" s="11" t="s">
        <v>559</v>
      </c>
      <c r="B124" s="13" t="s">
        <v>641</v>
      </c>
      <c r="C124" s="28" t="s">
        <v>75</v>
      </c>
      <c r="D124" s="2" t="s">
        <v>347</v>
      </c>
      <c r="E124" s="31" t="s">
        <v>76</v>
      </c>
      <c r="F124" s="2"/>
      <c r="G124" s="2" t="s">
        <v>104</v>
      </c>
      <c r="H124" s="37">
        <v>0.1</v>
      </c>
      <c r="I124" s="21">
        <v>711000000</v>
      </c>
      <c r="J124" s="2" t="s">
        <v>281</v>
      </c>
      <c r="K124" s="11" t="s">
        <v>673</v>
      </c>
      <c r="L124" s="2" t="s">
        <v>119</v>
      </c>
      <c r="M124" s="2" t="s">
        <v>96</v>
      </c>
      <c r="N124" s="2" t="s">
        <v>690</v>
      </c>
      <c r="O124" s="2" t="s">
        <v>95</v>
      </c>
      <c r="P124" s="2">
        <v>796</v>
      </c>
      <c r="Q124" s="5" t="s">
        <v>120</v>
      </c>
      <c r="R124" s="32">
        <v>4</v>
      </c>
      <c r="S124" s="14">
        <f t="shared" si="2"/>
        <v>10488.520408163304</v>
      </c>
      <c r="T124" s="14">
        <f t="shared" si="3"/>
        <v>41954.081632653215</v>
      </c>
      <c r="U124" s="32">
        <v>46988.5714285716</v>
      </c>
      <c r="V124" s="32"/>
      <c r="W124" s="5">
        <v>2011</v>
      </c>
      <c r="X124" s="5"/>
      <c r="AB124" s="1"/>
    </row>
    <row r="125" spans="1:28" ht="51">
      <c r="A125" s="11" t="s">
        <v>560</v>
      </c>
      <c r="B125" s="13" t="s">
        <v>641</v>
      </c>
      <c r="C125" s="28" t="s">
        <v>75</v>
      </c>
      <c r="D125" s="2" t="s">
        <v>346</v>
      </c>
      <c r="E125" s="31" t="s">
        <v>77</v>
      </c>
      <c r="F125" s="2"/>
      <c r="G125" s="2" t="s">
        <v>104</v>
      </c>
      <c r="H125" s="37">
        <v>0.1</v>
      </c>
      <c r="I125" s="21">
        <v>711000000</v>
      </c>
      <c r="J125" s="2" t="s">
        <v>281</v>
      </c>
      <c r="K125" s="11" t="s">
        <v>673</v>
      </c>
      <c r="L125" s="2" t="s">
        <v>119</v>
      </c>
      <c r="M125" s="2" t="s">
        <v>96</v>
      </c>
      <c r="N125" s="2" t="s">
        <v>690</v>
      </c>
      <c r="O125" s="2" t="s">
        <v>95</v>
      </c>
      <c r="P125" s="2">
        <v>796</v>
      </c>
      <c r="Q125" s="5" t="s">
        <v>120</v>
      </c>
      <c r="R125" s="32">
        <v>8</v>
      </c>
      <c r="S125" s="14">
        <f t="shared" si="2"/>
        <v>6696.428571428572</v>
      </c>
      <c r="T125" s="14">
        <f t="shared" si="3"/>
        <v>53571.42857142857</v>
      </c>
      <c r="U125" s="32">
        <v>60000</v>
      </c>
      <c r="V125" s="32"/>
      <c r="W125" s="5">
        <v>2011</v>
      </c>
      <c r="X125" s="5"/>
      <c r="AB125" s="1"/>
    </row>
    <row r="126" spans="1:28" ht="51">
      <c r="A126" s="13" t="s">
        <v>561</v>
      </c>
      <c r="B126" s="13" t="s">
        <v>641</v>
      </c>
      <c r="C126" s="28" t="s">
        <v>75</v>
      </c>
      <c r="D126" s="2" t="s">
        <v>345</v>
      </c>
      <c r="E126" s="31" t="s">
        <v>667</v>
      </c>
      <c r="F126" s="2"/>
      <c r="G126" s="2" t="s">
        <v>104</v>
      </c>
      <c r="H126" s="37">
        <v>0.1</v>
      </c>
      <c r="I126" s="21">
        <v>711000000</v>
      </c>
      <c r="J126" s="2" t="s">
        <v>281</v>
      </c>
      <c r="K126" s="11" t="s">
        <v>673</v>
      </c>
      <c r="L126" s="2" t="s">
        <v>119</v>
      </c>
      <c r="M126" s="2" t="s">
        <v>96</v>
      </c>
      <c r="N126" s="2" t="s">
        <v>690</v>
      </c>
      <c r="O126" s="2" t="s">
        <v>95</v>
      </c>
      <c r="P126" s="2">
        <v>796</v>
      </c>
      <c r="Q126" s="5" t="s">
        <v>120</v>
      </c>
      <c r="R126" s="32">
        <v>6</v>
      </c>
      <c r="S126" s="14">
        <f t="shared" si="2"/>
        <v>6428.571428571428</v>
      </c>
      <c r="T126" s="14">
        <f t="shared" si="3"/>
        <v>38571.42857142857</v>
      </c>
      <c r="U126" s="32">
        <v>43200</v>
      </c>
      <c r="V126" s="32"/>
      <c r="W126" s="5">
        <v>2011</v>
      </c>
      <c r="X126" s="5"/>
      <c r="AB126" s="1"/>
    </row>
    <row r="127" spans="1:28" ht="51">
      <c r="A127" s="11" t="s">
        <v>562</v>
      </c>
      <c r="B127" s="13" t="s">
        <v>641</v>
      </c>
      <c r="C127" s="28" t="s">
        <v>75</v>
      </c>
      <c r="D127" s="2" t="s">
        <v>345</v>
      </c>
      <c r="E127" s="31" t="s">
        <v>78</v>
      </c>
      <c r="F127" s="2"/>
      <c r="G127" s="2" t="s">
        <v>104</v>
      </c>
      <c r="H127" s="37">
        <v>0.1</v>
      </c>
      <c r="I127" s="21">
        <v>711000000</v>
      </c>
      <c r="J127" s="2" t="s">
        <v>281</v>
      </c>
      <c r="K127" s="11" t="s">
        <v>673</v>
      </c>
      <c r="L127" s="2" t="s">
        <v>119</v>
      </c>
      <c r="M127" s="2" t="s">
        <v>96</v>
      </c>
      <c r="N127" s="2" t="s">
        <v>690</v>
      </c>
      <c r="O127" s="2" t="s">
        <v>95</v>
      </c>
      <c r="P127" s="2">
        <v>796</v>
      </c>
      <c r="Q127" s="5" t="s">
        <v>120</v>
      </c>
      <c r="R127" s="32">
        <v>2</v>
      </c>
      <c r="S127" s="14">
        <f t="shared" si="2"/>
        <v>16741.071428571428</v>
      </c>
      <c r="T127" s="14">
        <f t="shared" si="3"/>
        <v>33482.142857142855</v>
      </c>
      <c r="U127" s="32">
        <v>37500</v>
      </c>
      <c r="V127" s="32"/>
      <c r="W127" s="5">
        <v>2011</v>
      </c>
      <c r="X127" s="5"/>
      <c r="AB127" s="1"/>
    </row>
    <row r="128" spans="1:28" ht="51">
      <c r="A128" s="11" t="s">
        <v>563</v>
      </c>
      <c r="B128" s="13" t="s">
        <v>641</v>
      </c>
      <c r="C128" s="28" t="s">
        <v>75</v>
      </c>
      <c r="D128" s="2" t="s">
        <v>344</v>
      </c>
      <c r="E128" s="31" t="s">
        <v>79</v>
      </c>
      <c r="F128" s="2"/>
      <c r="G128" s="2" t="s">
        <v>104</v>
      </c>
      <c r="H128" s="37">
        <v>0.1</v>
      </c>
      <c r="I128" s="21">
        <v>711000000</v>
      </c>
      <c r="J128" s="2" t="s">
        <v>281</v>
      </c>
      <c r="K128" s="11" t="s">
        <v>673</v>
      </c>
      <c r="L128" s="2" t="s">
        <v>119</v>
      </c>
      <c r="M128" s="2" t="s">
        <v>96</v>
      </c>
      <c r="N128" s="2" t="s">
        <v>690</v>
      </c>
      <c r="O128" s="2" t="s">
        <v>95</v>
      </c>
      <c r="P128" s="2">
        <v>796</v>
      </c>
      <c r="Q128" s="5" t="s">
        <v>120</v>
      </c>
      <c r="R128" s="32">
        <v>5</v>
      </c>
      <c r="S128" s="14">
        <f t="shared" si="2"/>
        <v>5978.954081632653</v>
      </c>
      <c r="T128" s="14">
        <f t="shared" si="3"/>
        <v>29894.770408163262</v>
      </c>
      <c r="U128" s="32">
        <v>33482.142857142855</v>
      </c>
      <c r="V128" s="32"/>
      <c r="W128" s="5">
        <v>2011</v>
      </c>
      <c r="X128" s="5"/>
      <c r="AB128" s="1"/>
    </row>
    <row r="129" spans="1:28" ht="51">
      <c r="A129" s="13" t="s">
        <v>564</v>
      </c>
      <c r="B129" s="13" t="s">
        <v>641</v>
      </c>
      <c r="C129" s="28" t="s">
        <v>75</v>
      </c>
      <c r="D129" s="2" t="s">
        <v>343</v>
      </c>
      <c r="E129" s="31" t="s">
        <v>80</v>
      </c>
      <c r="F129" s="2"/>
      <c r="G129" s="2" t="s">
        <v>104</v>
      </c>
      <c r="H129" s="37">
        <v>0.1</v>
      </c>
      <c r="I129" s="21">
        <v>711000000</v>
      </c>
      <c r="J129" s="2" t="s">
        <v>281</v>
      </c>
      <c r="K129" s="11" t="s">
        <v>673</v>
      </c>
      <c r="L129" s="2" t="s">
        <v>119</v>
      </c>
      <c r="M129" s="2" t="s">
        <v>96</v>
      </c>
      <c r="N129" s="2" t="s">
        <v>690</v>
      </c>
      <c r="O129" s="2" t="s">
        <v>95</v>
      </c>
      <c r="P129" s="2">
        <v>796</v>
      </c>
      <c r="Q129" s="5" t="s">
        <v>120</v>
      </c>
      <c r="R129" s="32">
        <v>2</v>
      </c>
      <c r="S129" s="14">
        <f t="shared" si="2"/>
        <v>3985.9693877551013</v>
      </c>
      <c r="T129" s="14">
        <f t="shared" si="3"/>
        <v>7971.9387755102025</v>
      </c>
      <c r="U129" s="32">
        <v>8928.571428571428</v>
      </c>
      <c r="V129" s="32"/>
      <c r="W129" s="5">
        <v>2011</v>
      </c>
      <c r="X129" s="5"/>
      <c r="AB129" s="1"/>
    </row>
    <row r="130" spans="1:28" ht="51">
      <c r="A130" s="11" t="s">
        <v>565</v>
      </c>
      <c r="B130" s="13" t="s">
        <v>641</v>
      </c>
      <c r="C130" s="28" t="s">
        <v>81</v>
      </c>
      <c r="D130" s="2" t="s">
        <v>342</v>
      </c>
      <c r="E130" s="31" t="s">
        <v>82</v>
      </c>
      <c r="F130" s="2"/>
      <c r="G130" s="2" t="s">
        <v>104</v>
      </c>
      <c r="H130" s="37">
        <v>0.1</v>
      </c>
      <c r="I130" s="21">
        <v>711000000</v>
      </c>
      <c r="J130" s="2" t="s">
        <v>281</v>
      </c>
      <c r="K130" s="11" t="s">
        <v>673</v>
      </c>
      <c r="L130" s="2" t="s">
        <v>119</v>
      </c>
      <c r="M130" s="2" t="s">
        <v>96</v>
      </c>
      <c r="N130" s="2" t="s">
        <v>690</v>
      </c>
      <c r="O130" s="2" t="s">
        <v>95</v>
      </c>
      <c r="P130" s="2" t="s">
        <v>102</v>
      </c>
      <c r="Q130" s="2" t="s">
        <v>103</v>
      </c>
      <c r="R130" s="32">
        <v>300</v>
      </c>
      <c r="S130" s="14">
        <f t="shared" si="2"/>
        <v>71.74744897959182</v>
      </c>
      <c r="T130" s="14">
        <f t="shared" si="3"/>
        <v>21524.234693877548</v>
      </c>
      <c r="U130" s="32">
        <v>24107.142857142855</v>
      </c>
      <c r="V130" s="32"/>
      <c r="W130" s="5">
        <v>2011</v>
      </c>
      <c r="X130" s="5"/>
      <c r="AB130" s="1"/>
    </row>
    <row r="131" spans="1:28" ht="51">
      <c r="A131" s="11" t="s">
        <v>566</v>
      </c>
      <c r="B131" s="13" t="s">
        <v>641</v>
      </c>
      <c r="C131" s="28" t="s">
        <v>83</v>
      </c>
      <c r="D131" s="2" t="s">
        <v>341</v>
      </c>
      <c r="E131" s="31" t="s">
        <v>84</v>
      </c>
      <c r="F131" s="2"/>
      <c r="G131" s="2" t="s">
        <v>104</v>
      </c>
      <c r="H131" s="37">
        <v>0.1</v>
      </c>
      <c r="I131" s="21">
        <v>711000000</v>
      </c>
      <c r="J131" s="2" t="s">
        <v>281</v>
      </c>
      <c r="K131" s="11" t="s">
        <v>673</v>
      </c>
      <c r="L131" s="2" t="s">
        <v>119</v>
      </c>
      <c r="M131" s="2" t="s">
        <v>96</v>
      </c>
      <c r="N131" s="2" t="s">
        <v>690</v>
      </c>
      <c r="O131" s="2" t="s">
        <v>95</v>
      </c>
      <c r="P131" s="2">
        <v>796</v>
      </c>
      <c r="Q131" s="2" t="s">
        <v>120</v>
      </c>
      <c r="R131" s="32">
        <v>100</v>
      </c>
      <c r="S131" s="14">
        <f t="shared" si="2"/>
        <v>39.85969387755101</v>
      </c>
      <c r="T131" s="14">
        <f t="shared" si="3"/>
        <v>3985.9693877551013</v>
      </c>
      <c r="U131" s="32">
        <v>4464.285714285714</v>
      </c>
      <c r="V131" s="32"/>
      <c r="W131" s="5">
        <v>2011</v>
      </c>
      <c r="X131" s="5"/>
      <c r="AB131" s="1"/>
    </row>
    <row r="132" spans="1:28" ht="51">
      <c r="A132" s="13" t="s">
        <v>567</v>
      </c>
      <c r="B132" s="13" t="s">
        <v>641</v>
      </c>
      <c r="C132" s="28" t="s">
        <v>85</v>
      </c>
      <c r="D132" s="2" t="s">
        <v>340</v>
      </c>
      <c r="E132" s="31" t="s">
        <v>86</v>
      </c>
      <c r="F132" s="2"/>
      <c r="G132" s="2" t="s">
        <v>104</v>
      </c>
      <c r="H132" s="37">
        <v>0.1</v>
      </c>
      <c r="I132" s="21">
        <v>711000000</v>
      </c>
      <c r="J132" s="2" t="s">
        <v>281</v>
      </c>
      <c r="K132" s="11" t="s">
        <v>673</v>
      </c>
      <c r="L132" s="2" t="s">
        <v>119</v>
      </c>
      <c r="M132" s="2" t="s">
        <v>96</v>
      </c>
      <c r="N132" s="2" t="s">
        <v>690</v>
      </c>
      <c r="O132" s="2" t="s">
        <v>95</v>
      </c>
      <c r="P132" s="2">
        <v>796</v>
      </c>
      <c r="Q132" s="2" t="s">
        <v>120</v>
      </c>
      <c r="R132" s="32">
        <v>30</v>
      </c>
      <c r="S132" s="14">
        <f t="shared" si="2"/>
        <v>696.4285714285713</v>
      </c>
      <c r="T132" s="14">
        <f t="shared" si="3"/>
        <v>20892.85714285714</v>
      </c>
      <c r="U132" s="32">
        <v>23400</v>
      </c>
      <c r="V132" s="32"/>
      <c r="W132" s="5">
        <v>2011</v>
      </c>
      <c r="X132" s="5"/>
      <c r="AB132" s="1"/>
    </row>
    <row r="133" spans="1:28" ht="51">
      <c r="A133" s="11" t="s">
        <v>568</v>
      </c>
      <c r="B133" s="13" t="s">
        <v>641</v>
      </c>
      <c r="C133" s="28" t="s">
        <v>85</v>
      </c>
      <c r="D133" s="2" t="s">
        <v>339</v>
      </c>
      <c r="E133" s="31" t="s">
        <v>87</v>
      </c>
      <c r="F133" s="2"/>
      <c r="G133" s="2" t="s">
        <v>104</v>
      </c>
      <c r="H133" s="37">
        <v>0.1</v>
      </c>
      <c r="I133" s="21">
        <v>711000000</v>
      </c>
      <c r="J133" s="2" t="s">
        <v>281</v>
      </c>
      <c r="K133" s="11" t="s">
        <v>673</v>
      </c>
      <c r="L133" s="2" t="s">
        <v>119</v>
      </c>
      <c r="M133" s="2" t="s">
        <v>96</v>
      </c>
      <c r="N133" s="2" t="s">
        <v>690</v>
      </c>
      <c r="O133" s="2" t="s">
        <v>95</v>
      </c>
      <c r="P133" s="2">
        <v>796</v>
      </c>
      <c r="Q133" s="2" t="s">
        <v>120</v>
      </c>
      <c r="R133" s="32">
        <v>10</v>
      </c>
      <c r="S133" s="14">
        <f t="shared" si="2"/>
        <v>758.9285714285714</v>
      </c>
      <c r="T133" s="14">
        <f t="shared" si="3"/>
        <v>7589.285714285715</v>
      </c>
      <c r="U133" s="32">
        <v>8500</v>
      </c>
      <c r="V133" s="32"/>
      <c r="W133" s="5">
        <v>2011</v>
      </c>
      <c r="X133" s="5"/>
      <c r="AB133" s="1"/>
    </row>
    <row r="134" spans="1:28" ht="51">
      <c r="A134" s="11" t="s">
        <v>569</v>
      </c>
      <c r="B134" s="13" t="s">
        <v>641</v>
      </c>
      <c r="C134" s="28" t="s">
        <v>75</v>
      </c>
      <c r="D134" s="2" t="s">
        <v>338</v>
      </c>
      <c r="E134" s="31" t="s">
        <v>88</v>
      </c>
      <c r="F134" s="2"/>
      <c r="G134" s="2" t="s">
        <v>104</v>
      </c>
      <c r="H134" s="37">
        <v>0.1</v>
      </c>
      <c r="I134" s="21">
        <v>711000000</v>
      </c>
      <c r="J134" s="2" t="s">
        <v>281</v>
      </c>
      <c r="K134" s="11" t="s">
        <v>673</v>
      </c>
      <c r="L134" s="2" t="s">
        <v>119</v>
      </c>
      <c r="M134" s="2" t="s">
        <v>96</v>
      </c>
      <c r="N134" s="2" t="s">
        <v>690</v>
      </c>
      <c r="O134" s="2" t="s">
        <v>95</v>
      </c>
      <c r="P134" s="2">
        <v>796</v>
      </c>
      <c r="Q134" s="2" t="s">
        <v>120</v>
      </c>
      <c r="R134" s="32">
        <v>10</v>
      </c>
      <c r="S134" s="14">
        <f t="shared" si="2"/>
        <v>6376.753826530612</v>
      </c>
      <c r="T134" s="14">
        <f t="shared" si="3"/>
        <v>63767.53826530612</v>
      </c>
      <c r="U134" s="32">
        <v>71419.64285714286</v>
      </c>
      <c r="V134" s="32"/>
      <c r="W134" s="5">
        <v>2011</v>
      </c>
      <c r="X134" s="5"/>
      <c r="AB134" s="1"/>
    </row>
    <row r="135" spans="1:28" ht="51">
      <c r="A135" s="13" t="s">
        <v>570</v>
      </c>
      <c r="B135" s="13" t="s">
        <v>641</v>
      </c>
      <c r="C135" s="28" t="s">
        <v>75</v>
      </c>
      <c r="D135" s="2" t="s">
        <v>336</v>
      </c>
      <c r="E135" s="31" t="s">
        <v>337</v>
      </c>
      <c r="F135" s="2"/>
      <c r="G135" s="2" t="s">
        <v>104</v>
      </c>
      <c r="H135" s="37">
        <v>0.1</v>
      </c>
      <c r="I135" s="21">
        <v>711000000</v>
      </c>
      <c r="J135" s="2" t="s">
        <v>281</v>
      </c>
      <c r="K135" s="11" t="s">
        <v>673</v>
      </c>
      <c r="L135" s="2" t="s">
        <v>119</v>
      </c>
      <c r="M135" s="2" t="s">
        <v>96</v>
      </c>
      <c r="N135" s="2" t="s">
        <v>690</v>
      </c>
      <c r="O135" s="2" t="s">
        <v>95</v>
      </c>
      <c r="P135" s="2">
        <v>796</v>
      </c>
      <c r="Q135" s="2" t="s">
        <v>120</v>
      </c>
      <c r="R135" s="32">
        <v>5</v>
      </c>
      <c r="S135" s="14">
        <f t="shared" si="2"/>
        <v>558.0357142857143</v>
      </c>
      <c r="T135" s="14">
        <f t="shared" si="3"/>
        <v>2790.1785714285716</v>
      </c>
      <c r="U135" s="32">
        <v>3125</v>
      </c>
      <c r="V135" s="32"/>
      <c r="W135" s="5">
        <v>2011</v>
      </c>
      <c r="X135" s="5"/>
      <c r="AB135" s="1"/>
    </row>
    <row r="136" spans="1:28" ht="51">
      <c r="A136" s="11" t="s">
        <v>571</v>
      </c>
      <c r="B136" s="13" t="s">
        <v>641</v>
      </c>
      <c r="C136" s="28" t="s">
        <v>89</v>
      </c>
      <c r="D136" s="2" t="s">
        <v>334</v>
      </c>
      <c r="E136" s="31" t="s">
        <v>335</v>
      </c>
      <c r="F136" s="2"/>
      <c r="G136" s="2" t="s">
        <v>104</v>
      </c>
      <c r="H136" s="37">
        <v>0.1</v>
      </c>
      <c r="I136" s="21">
        <v>711000000</v>
      </c>
      <c r="J136" s="2" t="s">
        <v>281</v>
      </c>
      <c r="K136" s="11" t="s">
        <v>669</v>
      </c>
      <c r="L136" s="2" t="s">
        <v>119</v>
      </c>
      <c r="M136" s="2" t="s">
        <v>96</v>
      </c>
      <c r="N136" s="2" t="s">
        <v>690</v>
      </c>
      <c r="O136" s="2" t="s">
        <v>95</v>
      </c>
      <c r="P136" s="2">
        <v>796</v>
      </c>
      <c r="Q136" s="2" t="s">
        <v>120</v>
      </c>
      <c r="R136" s="32">
        <v>1</v>
      </c>
      <c r="S136" s="14">
        <f t="shared" si="2"/>
        <v>1355.2295918367345</v>
      </c>
      <c r="T136" s="14">
        <f t="shared" si="3"/>
        <v>1355.2295918367345</v>
      </c>
      <c r="U136" s="32">
        <v>1517.8571428571427</v>
      </c>
      <c r="V136" s="32"/>
      <c r="W136" s="5">
        <v>2011</v>
      </c>
      <c r="X136" s="5"/>
      <c r="AB136" s="1"/>
    </row>
    <row r="137" spans="1:28" ht="51">
      <c r="A137" s="11" t="s">
        <v>572</v>
      </c>
      <c r="B137" s="13" t="s">
        <v>641</v>
      </c>
      <c r="C137" s="28" t="s">
        <v>75</v>
      </c>
      <c r="D137" s="2" t="s">
        <v>333</v>
      </c>
      <c r="E137" s="31" t="s">
        <v>90</v>
      </c>
      <c r="F137" s="2"/>
      <c r="G137" s="2" t="s">
        <v>104</v>
      </c>
      <c r="H137" s="37">
        <v>0.1</v>
      </c>
      <c r="I137" s="21">
        <v>711000000</v>
      </c>
      <c r="J137" s="2" t="s">
        <v>281</v>
      </c>
      <c r="K137" s="11" t="s">
        <v>669</v>
      </c>
      <c r="L137" s="2" t="s">
        <v>119</v>
      </c>
      <c r="M137" s="2" t="s">
        <v>96</v>
      </c>
      <c r="N137" s="2" t="s">
        <v>690</v>
      </c>
      <c r="O137" s="2" t="s">
        <v>95</v>
      </c>
      <c r="P137" s="2">
        <v>796</v>
      </c>
      <c r="Q137" s="2" t="s">
        <v>120</v>
      </c>
      <c r="R137" s="32">
        <v>1</v>
      </c>
      <c r="S137" s="14">
        <f t="shared" si="2"/>
        <v>3109.0561224489793</v>
      </c>
      <c r="T137" s="14">
        <f t="shared" si="3"/>
        <v>3109.0561224489793</v>
      </c>
      <c r="U137" s="32">
        <v>3482.142857142857</v>
      </c>
      <c r="V137" s="32"/>
      <c r="W137" s="5">
        <v>2011</v>
      </c>
      <c r="X137" s="5"/>
      <c r="AB137" s="1"/>
    </row>
    <row r="138" spans="1:28" ht="51">
      <c r="A138" s="13" t="s">
        <v>573</v>
      </c>
      <c r="B138" s="13" t="s">
        <v>641</v>
      </c>
      <c r="C138" s="28" t="s">
        <v>75</v>
      </c>
      <c r="D138" s="2" t="s">
        <v>332</v>
      </c>
      <c r="E138" s="31" t="s">
        <v>91</v>
      </c>
      <c r="F138" s="2"/>
      <c r="G138" s="2" t="s">
        <v>104</v>
      </c>
      <c r="H138" s="37">
        <v>0.1</v>
      </c>
      <c r="I138" s="21">
        <v>711000000</v>
      </c>
      <c r="J138" s="2" t="s">
        <v>281</v>
      </c>
      <c r="K138" s="11" t="s">
        <v>669</v>
      </c>
      <c r="L138" s="2" t="s">
        <v>119</v>
      </c>
      <c r="M138" s="2" t="s">
        <v>96</v>
      </c>
      <c r="N138" s="2" t="s">
        <v>690</v>
      </c>
      <c r="O138" s="2" t="s">
        <v>95</v>
      </c>
      <c r="P138" s="2">
        <v>796</v>
      </c>
      <c r="Q138" s="2" t="s">
        <v>120</v>
      </c>
      <c r="R138" s="32">
        <v>1</v>
      </c>
      <c r="S138" s="14">
        <f t="shared" si="2"/>
        <v>7174.744897959184</v>
      </c>
      <c r="T138" s="14">
        <f t="shared" si="3"/>
        <v>7174.744897959184</v>
      </c>
      <c r="U138" s="32">
        <v>8035.714285714285</v>
      </c>
      <c r="V138" s="32"/>
      <c r="W138" s="5">
        <v>2011</v>
      </c>
      <c r="X138" s="5"/>
      <c r="AB138" s="1"/>
    </row>
    <row r="139" spans="1:28" ht="51">
      <c r="A139" s="11" t="s">
        <v>574</v>
      </c>
      <c r="B139" s="13" t="s">
        <v>641</v>
      </c>
      <c r="C139" s="28" t="s">
        <v>75</v>
      </c>
      <c r="D139" s="2" t="s">
        <v>331</v>
      </c>
      <c r="E139" s="31" t="s">
        <v>92</v>
      </c>
      <c r="F139" s="2"/>
      <c r="G139" s="2" t="s">
        <v>104</v>
      </c>
      <c r="H139" s="37">
        <v>0.1</v>
      </c>
      <c r="I139" s="21">
        <v>711000000</v>
      </c>
      <c r="J139" s="2" t="s">
        <v>281</v>
      </c>
      <c r="K139" s="11" t="s">
        <v>669</v>
      </c>
      <c r="L139" s="2" t="s">
        <v>119</v>
      </c>
      <c r="M139" s="2" t="s">
        <v>96</v>
      </c>
      <c r="N139" s="2" t="s">
        <v>690</v>
      </c>
      <c r="O139" s="2" t="s">
        <v>95</v>
      </c>
      <c r="P139" s="2">
        <v>796</v>
      </c>
      <c r="Q139" s="2" t="s">
        <v>120</v>
      </c>
      <c r="R139" s="32">
        <v>1</v>
      </c>
      <c r="S139" s="14">
        <f t="shared" si="2"/>
        <v>7626.913265306125</v>
      </c>
      <c r="T139" s="14">
        <f t="shared" si="3"/>
        <v>7626.913265306125</v>
      </c>
      <c r="U139" s="32">
        <v>8542.14285714286</v>
      </c>
      <c r="V139" s="32"/>
      <c r="W139" s="5">
        <v>2011</v>
      </c>
      <c r="X139" s="5"/>
      <c r="AB139" s="1"/>
    </row>
    <row r="140" spans="1:28" ht="51">
      <c r="A140" s="11" t="s">
        <v>575</v>
      </c>
      <c r="B140" s="13" t="s">
        <v>641</v>
      </c>
      <c r="C140" s="28" t="s">
        <v>75</v>
      </c>
      <c r="D140" s="2" t="s">
        <v>330</v>
      </c>
      <c r="E140" s="31" t="s">
        <v>90</v>
      </c>
      <c r="F140" s="2"/>
      <c r="G140" s="2" t="s">
        <v>104</v>
      </c>
      <c r="H140" s="37">
        <v>0.1</v>
      </c>
      <c r="I140" s="21">
        <v>711000000</v>
      </c>
      <c r="J140" s="2" t="s">
        <v>281</v>
      </c>
      <c r="K140" s="11" t="s">
        <v>669</v>
      </c>
      <c r="L140" s="2" t="s">
        <v>119</v>
      </c>
      <c r="M140" s="2" t="s">
        <v>96</v>
      </c>
      <c r="N140" s="2" t="s">
        <v>690</v>
      </c>
      <c r="O140" s="2" t="s">
        <v>95</v>
      </c>
      <c r="P140" s="2">
        <v>796</v>
      </c>
      <c r="Q140" s="2" t="s">
        <v>120</v>
      </c>
      <c r="R140" s="32">
        <v>1</v>
      </c>
      <c r="S140" s="14">
        <f t="shared" si="2"/>
        <v>4783.163265306122</v>
      </c>
      <c r="T140" s="14">
        <f t="shared" si="3"/>
        <v>4783.163265306122</v>
      </c>
      <c r="U140" s="32">
        <v>5357.142857142857</v>
      </c>
      <c r="V140" s="32"/>
      <c r="W140" s="5">
        <v>2011</v>
      </c>
      <c r="X140" s="5"/>
      <c r="AB140" s="1"/>
    </row>
    <row r="141" spans="1:28" ht="51">
      <c r="A141" s="11" t="s">
        <v>714</v>
      </c>
      <c r="B141" s="12" t="s">
        <v>641</v>
      </c>
      <c r="C141" s="34" t="s">
        <v>716</v>
      </c>
      <c r="D141" s="22" t="s">
        <v>718</v>
      </c>
      <c r="E141" s="22" t="s">
        <v>719</v>
      </c>
      <c r="F141" s="87"/>
      <c r="G141" s="19" t="s">
        <v>104</v>
      </c>
      <c r="H141" s="81">
        <v>0.2</v>
      </c>
      <c r="I141" s="82">
        <v>711000000</v>
      </c>
      <c r="J141" s="2" t="s">
        <v>118</v>
      </c>
      <c r="K141" s="18" t="s">
        <v>674</v>
      </c>
      <c r="L141" s="2" t="s">
        <v>119</v>
      </c>
      <c r="M141" s="2" t="s">
        <v>96</v>
      </c>
      <c r="N141" s="2" t="s">
        <v>679</v>
      </c>
      <c r="O141" s="2" t="s">
        <v>95</v>
      </c>
      <c r="P141" s="2">
        <v>796</v>
      </c>
      <c r="Q141" s="5" t="s">
        <v>120</v>
      </c>
      <c r="R141" s="13">
        <v>4</v>
      </c>
      <c r="S141" s="14">
        <f t="shared" si="2"/>
        <v>22321.428571428572</v>
      </c>
      <c r="T141" s="14">
        <f t="shared" si="3"/>
        <v>89285.71428571429</v>
      </c>
      <c r="U141" s="20">
        <v>100000</v>
      </c>
      <c r="V141" s="87"/>
      <c r="W141" s="83">
        <v>2011</v>
      </c>
      <c r="X141" s="5"/>
      <c r="AB141" s="1"/>
    </row>
    <row r="142" spans="1:28" ht="140.25">
      <c r="A142" s="105" t="s">
        <v>717</v>
      </c>
      <c r="B142" s="102" t="s">
        <v>641</v>
      </c>
      <c r="C142" s="28" t="s">
        <v>710</v>
      </c>
      <c r="D142" s="2" t="s">
        <v>715</v>
      </c>
      <c r="E142" s="2" t="s">
        <v>706</v>
      </c>
      <c r="F142" s="2"/>
      <c r="G142" s="13" t="s">
        <v>371</v>
      </c>
      <c r="H142" s="37">
        <v>0.1</v>
      </c>
      <c r="I142" s="21">
        <v>711000000</v>
      </c>
      <c r="J142" s="2" t="s">
        <v>281</v>
      </c>
      <c r="K142" s="11" t="s">
        <v>679</v>
      </c>
      <c r="L142" s="2" t="s">
        <v>119</v>
      </c>
      <c r="M142" s="2" t="s">
        <v>96</v>
      </c>
      <c r="N142" s="2" t="s">
        <v>725</v>
      </c>
      <c r="O142" s="2" t="s">
        <v>95</v>
      </c>
      <c r="P142" s="2">
        <v>796</v>
      </c>
      <c r="Q142" s="2" t="s">
        <v>120</v>
      </c>
      <c r="R142" s="32">
        <v>3</v>
      </c>
      <c r="S142" s="14">
        <v>297738.0952380952</v>
      </c>
      <c r="T142" s="14">
        <f>U142*100/112</f>
        <v>0</v>
      </c>
      <c r="U142" s="32">
        <v>0</v>
      </c>
      <c r="V142" s="32"/>
      <c r="W142" s="5">
        <v>2011</v>
      </c>
      <c r="X142" s="5" t="s">
        <v>703</v>
      </c>
      <c r="AB142" s="1"/>
    </row>
    <row r="143" spans="1:28" ht="191.25">
      <c r="A143" s="11" t="s">
        <v>731</v>
      </c>
      <c r="B143" s="13" t="s">
        <v>641</v>
      </c>
      <c r="C143" s="34" t="s">
        <v>738</v>
      </c>
      <c r="D143" s="22" t="s">
        <v>726</v>
      </c>
      <c r="E143" s="22" t="s">
        <v>735</v>
      </c>
      <c r="F143" s="87"/>
      <c r="G143" s="19" t="s">
        <v>371</v>
      </c>
      <c r="H143" s="37">
        <v>0.1</v>
      </c>
      <c r="I143" s="21">
        <v>711000001</v>
      </c>
      <c r="J143" s="2" t="s">
        <v>281</v>
      </c>
      <c r="K143" s="11" t="s">
        <v>725</v>
      </c>
      <c r="L143" s="2" t="s">
        <v>119</v>
      </c>
      <c r="M143" s="2" t="s">
        <v>96</v>
      </c>
      <c r="N143" s="11" t="s">
        <v>725</v>
      </c>
      <c r="O143" s="2" t="s">
        <v>95</v>
      </c>
      <c r="P143" s="2">
        <v>796</v>
      </c>
      <c r="Q143" s="2" t="s">
        <v>120</v>
      </c>
      <c r="R143" s="13">
        <v>2</v>
      </c>
      <c r="S143" s="14">
        <f>T143/R143</f>
        <v>2321428.5714285714</v>
      </c>
      <c r="T143" s="14">
        <f>U143*100/112</f>
        <v>4642857.142857143</v>
      </c>
      <c r="U143" s="20">
        <v>5200000</v>
      </c>
      <c r="V143" s="87"/>
      <c r="W143" s="5">
        <v>2011</v>
      </c>
      <c r="X143" s="5"/>
      <c r="AB143" s="1"/>
    </row>
    <row r="144" spans="1:28" ht="63.75">
      <c r="A144" s="11" t="s">
        <v>730</v>
      </c>
      <c r="B144" s="13" t="s">
        <v>641</v>
      </c>
      <c r="C144" s="34" t="s">
        <v>75</v>
      </c>
      <c r="D144" s="22" t="s">
        <v>727</v>
      </c>
      <c r="E144" s="22" t="s">
        <v>737</v>
      </c>
      <c r="F144" s="87"/>
      <c r="G144" s="19" t="s">
        <v>371</v>
      </c>
      <c r="H144" s="37">
        <v>0.1</v>
      </c>
      <c r="I144" s="21">
        <v>711000002</v>
      </c>
      <c r="J144" s="2" t="s">
        <v>281</v>
      </c>
      <c r="K144" s="11" t="s">
        <v>725</v>
      </c>
      <c r="L144" s="2" t="s">
        <v>119</v>
      </c>
      <c r="M144" s="2" t="s">
        <v>96</v>
      </c>
      <c r="N144" s="11" t="s">
        <v>725</v>
      </c>
      <c r="O144" s="2" t="s">
        <v>95</v>
      </c>
      <c r="P144" s="2">
        <v>796</v>
      </c>
      <c r="Q144" s="2" t="s">
        <v>120</v>
      </c>
      <c r="R144" s="13">
        <v>1</v>
      </c>
      <c r="S144" s="14">
        <f>T144/R144</f>
        <v>840625</v>
      </c>
      <c r="T144" s="14">
        <f>U144*100/112</f>
        <v>840625</v>
      </c>
      <c r="U144" s="20">
        <v>941500</v>
      </c>
      <c r="V144" s="87"/>
      <c r="W144" s="5">
        <v>2011</v>
      </c>
      <c r="X144" s="5"/>
      <c r="AB144" s="1"/>
    </row>
    <row r="145" spans="1:28" ht="60.75" customHeight="1">
      <c r="A145" s="11" t="s">
        <v>729</v>
      </c>
      <c r="B145" s="13" t="s">
        <v>641</v>
      </c>
      <c r="C145" s="28" t="s">
        <v>75</v>
      </c>
      <c r="D145" s="2" t="s">
        <v>728</v>
      </c>
      <c r="E145" s="2" t="s">
        <v>736</v>
      </c>
      <c r="F145" s="2"/>
      <c r="G145" s="13" t="s">
        <v>371</v>
      </c>
      <c r="H145" s="37">
        <v>0.1</v>
      </c>
      <c r="I145" s="21">
        <v>711000003</v>
      </c>
      <c r="J145" s="2" t="s">
        <v>281</v>
      </c>
      <c r="K145" s="11" t="s">
        <v>725</v>
      </c>
      <c r="L145" s="2" t="s">
        <v>119</v>
      </c>
      <c r="M145" s="2" t="s">
        <v>96</v>
      </c>
      <c r="N145" s="11" t="s">
        <v>725</v>
      </c>
      <c r="O145" s="2" t="s">
        <v>95</v>
      </c>
      <c r="P145" s="2">
        <v>796</v>
      </c>
      <c r="Q145" s="2" t="s">
        <v>120</v>
      </c>
      <c r="R145" s="32">
        <v>2</v>
      </c>
      <c r="S145" s="14">
        <f>T145/R145</f>
        <v>46875</v>
      </c>
      <c r="T145" s="14">
        <f>U145*100/112</f>
        <v>93750</v>
      </c>
      <c r="U145" s="32">
        <v>105000</v>
      </c>
      <c r="V145" s="32"/>
      <c r="W145" s="5">
        <v>2011</v>
      </c>
      <c r="X145" s="5"/>
      <c r="AB145" s="1"/>
    </row>
    <row r="146" spans="1:24" ht="12.75">
      <c r="A146" s="38" t="s">
        <v>23</v>
      </c>
      <c r="B146" s="39"/>
      <c r="C146" s="40"/>
      <c r="D146" s="41"/>
      <c r="E146" s="42"/>
      <c r="F146" s="41"/>
      <c r="G146" s="41"/>
      <c r="H146" s="41"/>
      <c r="I146" s="41"/>
      <c r="J146" s="41"/>
      <c r="K146" s="41"/>
      <c r="L146" s="41"/>
      <c r="M146" s="41"/>
      <c r="N146" s="2"/>
      <c r="O146" s="2"/>
      <c r="P146" s="41"/>
      <c r="Q146" s="41"/>
      <c r="R146" s="41" t="s">
        <v>24</v>
      </c>
      <c r="S146" s="86"/>
      <c r="T146" s="44">
        <f>SUM(T13:T145)</f>
        <v>36489294.961734705</v>
      </c>
      <c r="U146" s="44">
        <f>SUM(U13:U145)</f>
        <v>39601860.07142857</v>
      </c>
      <c r="V146" s="43"/>
      <c r="W146" s="5"/>
      <c r="X146" s="5"/>
    </row>
    <row r="147" spans="1:24" ht="114.75">
      <c r="A147" s="13" t="s">
        <v>576</v>
      </c>
      <c r="B147" s="13" t="s">
        <v>641</v>
      </c>
      <c r="C147" s="13" t="s">
        <v>137</v>
      </c>
      <c r="D147" s="55" t="s">
        <v>259</v>
      </c>
      <c r="E147" s="56" t="s">
        <v>643</v>
      </c>
      <c r="F147" s="55"/>
      <c r="G147" s="13" t="s">
        <v>371</v>
      </c>
      <c r="H147" s="57">
        <v>0.7</v>
      </c>
      <c r="I147" s="21">
        <v>711000000</v>
      </c>
      <c r="J147" s="2" t="s">
        <v>281</v>
      </c>
      <c r="K147" s="11" t="s">
        <v>673</v>
      </c>
      <c r="L147" s="2" t="s">
        <v>119</v>
      </c>
      <c r="M147" s="2"/>
      <c r="N147" s="2" t="s">
        <v>690</v>
      </c>
      <c r="O147" s="2" t="s">
        <v>95</v>
      </c>
      <c r="P147" s="2"/>
      <c r="Q147" s="5"/>
      <c r="R147" s="4"/>
      <c r="S147" s="14">
        <v>401785.71428571426</v>
      </c>
      <c r="T147" s="14">
        <f>U147*100/112</f>
        <v>401785.71428571426</v>
      </c>
      <c r="U147" s="14">
        <v>450000</v>
      </c>
      <c r="V147" s="14"/>
      <c r="W147" s="5">
        <v>2011</v>
      </c>
      <c r="X147" s="5"/>
    </row>
    <row r="148" spans="1:24" ht="102">
      <c r="A148" s="13" t="s">
        <v>577</v>
      </c>
      <c r="B148" s="13" t="s">
        <v>641</v>
      </c>
      <c r="C148" s="13" t="s">
        <v>137</v>
      </c>
      <c r="D148" s="55" t="s">
        <v>258</v>
      </c>
      <c r="E148" s="56" t="s">
        <v>180</v>
      </c>
      <c r="F148" s="55"/>
      <c r="G148" s="13" t="s">
        <v>371</v>
      </c>
      <c r="H148" s="57">
        <v>0.7</v>
      </c>
      <c r="I148" s="21">
        <v>711000000</v>
      </c>
      <c r="J148" s="2" t="s">
        <v>281</v>
      </c>
      <c r="K148" s="11" t="s">
        <v>679</v>
      </c>
      <c r="L148" s="2" t="s">
        <v>119</v>
      </c>
      <c r="M148" s="2"/>
      <c r="N148" s="2" t="s">
        <v>690</v>
      </c>
      <c r="O148" s="2" t="s">
        <v>95</v>
      </c>
      <c r="P148" s="2"/>
      <c r="Q148" s="5"/>
      <c r="R148" s="4"/>
      <c r="S148" s="14">
        <v>769642.8571428572</v>
      </c>
      <c r="T148" s="14">
        <f aca="true" t="shared" si="4" ref="T148:T211">U148*100/112</f>
        <v>769642.8571428572</v>
      </c>
      <c r="U148" s="14">
        <v>862000</v>
      </c>
      <c r="V148" s="14"/>
      <c r="W148" s="5">
        <v>2011</v>
      </c>
      <c r="X148" s="5"/>
    </row>
    <row r="149" spans="1:24" ht="76.5">
      <c r="A149" s="13" t="s">
        <v>578</v>
      </c>
      <c r="B149" s="13" t="s">
        <v>641</v>
      </c>
      <c r="C149" s="13" t="s">
        <v>248</v>
      </c>
      <c r="D149" s="55" t="s">
        <v>257</v>
      </c>
      <c r="E149" s="24" t="s">
        <v>329</v>
      </c>
      <c r="F149" s="25"/>
      <c r="G149" s="13" t="s">
        <v>371</v>
      </c>
      <c r="H149" s="57">
        <v>0.7</v>
      </c>
      <c r="I149" s="21">
        <v>711000000</v>
      </c>
      <c r="J149" s="2" t="s">
        <v>281</v>
      </c>
      <c r="K149" s="11" t="s">
        <v>673</v>
      </c>
      <c r="L149" s="2" t="s">
        <v>119</v>
      </c>
      <c r="M149" s="2"/>
      <c r="N149" s="2" t="s">
        <v>690</v>
      </c>
      <c r="O149" s="2" t="s">
        <v>95</v>
      </c>
      <c r="P149" s="2"/>
      <c r="Q149" s="5"/>
      <c r="R149" s="4"/>
      <c r="S149" s="14">
        <v>1833928.5714285714</v>
      </c>
      <c r="T149" s="14">
        <f t="shared" si="4"/>
        <v>1833928.5714285714</v>
      </c>
      <c r="U149" s="14">
        <v>2054000</v>
      </c>
      <c r="V149" s="14"/>
      <c r="W149" s="5">
        <v>2011</v>
      </c>
      <c r="X149" s="5"/>
    </row>
    <row r="150" spans="1:24" ht="51">
      <c r="A150" s="13" t="s">
        <v>579</v>
      </c>
      <c r="B150" s="13" t="s">
        <v>641</v>
      </c>
      <c r="C150" s="13" t="s">
        <v>245</v>
      </c>
      <c r="D150" s="55" t="s">
        <v>244</v>
      </c>
      <c r="E150" s="58" t="s">
        <v>328</v>
      </c>
      <c r="F150" s="59"/>
      <c r="G150" s="11" t="s">
        <v>371</v>
      </c>
      <c r="H150" s="57">
        <v>0.7</v>
      </c>
      <c r="I150" s="21">
        <v>711000000</v>
      </c>
      <c r="J150" s="2" t="s">
        <v>281</v>
      </c>
      <c r="K150" s="11" t="s">
        <v>675</v>
      </c>
      <c r="L150" s="2" t="s">
        <v>119</v>
      </c>
      <c r="M150" s="2"/>
      <c r="N150" s="2" t="s">
        <v>690</v>
      </c>
      <c r="O150" s="2" t="s">
        <v>95</v>
      </c>
      <c r="P150" s="2"/>
      <c r="Q150" s="5"/>
      <c r="R150" s="4"/>
      <c r="S150" s="14">
        <v>2678571.4285714286</v>
      </c>
      <c r="T150" s="14">
        <f t="shared" si="4"/>
        <v>2678571.4285714286</v>
      </c>
      <c r="U150" s="14">
        <v>3000000</v>
      </c>
      <c r="V150" s="14"/>
      <c r="W150" s="5">
        <v>2011</v>
      </c>
      <c r="X150" s="5"/>
    </row>
    <row r="151" spans="1:24" ht="191.25">
      <c r="A151" s="13" t="s">
        <v>580</v>
      </c>
      <c r="B151" s="13" t="s">
        <v>641</v>
      </c>
      <c r="C151" s="13" t="s">
        <v>138</v>
      </c>
      <c r="D151" s="13" t="s">
        <v>159</v>
      </c>
      <c r="E151" s="24" t="s">
        <v>327</v>
      </c>
      <c r="F151" s="25"/>
      <c r="G151" s="11" t="s">
        <v>104</v>
      </c>
      <c r="H151" s="57">
        <v>0.7</v>
      </c>
      <c r="I151" s="21">
        <v>711000000</v>
      </c>
      <c r="J151" s="2" t="s">
        <v>281</v>
      </c>
      <c r="K151" s="11" t="s">
        <v>676</v>
      </c>
      <c r="L151" s="2" t="s">
        <v>119</v>
      </c>
      <c r="M151" s="2"/>
      <c r="N151" s="2" t="s">
        <v>690</v>
      </c>
      <c r="O151" s="2" t="s">
        <v>95</v>
      </c>
      <c r="P151" s="2"/>
      <c r="Q151" s="5"/>
      <c r="R151" s="4"/>
      <c r="S151" s="14">
        <v>625000</v>
      </c>
      <c r="T151" s="14">
        <f t="shared" si="4"/>
        <v>625000</v>
      </c>
      <c r="U151" s="14">
        <v>700000</v>
      </c>
      <c r="V151" s="14"/>
      <c r="W151" s="5">
        <v>2011</v>
      </c>
      <c r="X151" s="5"/>
    </row>
    <row r="152" spans="1:24" ht="253.5" customHeight="1">
      <c r="A152" s="13" t="s">
        <v>581</v>
      </c>
      <c r="B152" s="13" t="s">
        <v>641</v>
      </c>
      <c r="C152" s="13" t="s">
        <v>139</v>
      </c>
      <c r="D152" s="13" t="s">
        <v>160</v>
      </c>
      <c r="E152" s="24" t="s">
        <v>326</v>
      </c>
      <c r="F152" s="25"/>
      <c r="G152" s="11" t="s">
        <v>104</v>
      </c>
      <c r="H152" s="57">
        <v>0.7</v>
      </c>
      <c r="I152" s="21">
        <v>711000000</v>
      </c>
      <c r="J152" s="2" t="s">
        <v>281</v>
      </c>
      <c r="K152" s="11" t="s">
        <v>676</v>
      </c>
      <c r="L152" s="2" t="s">
        <v>119</v>
      </c>
      <c r="M152" s="2"/>
      <c r="N152" s="2" t="s">
        <v>690</v>
      </c>
      <c r="O152" s="2" t="s">
        <v>95</v>
      </c>
      <c r="P152" s="2"/>
      <c r="Q152" s="5"/>
      <c r="R152" s="4"/>
      <c r="S152" s="14">
        <v>2442857.1428571427</v>
      </c>
      <c r="T152" s="14">
        <f t="shared" si="4"/>
        <v>2442857.1428571427</v>
      </c>
      <c r="U152" s="14">
        <v>2736000</v>
      </c>
      <c r="V152" s="14"/>
      <c r="W152" s="5">
        <v>2011</v>
      </c>
      <c r="X152" s="5"/>
    </row>
    <row r="153" spans="1:24" ht="165.75">
      <c r="A153" s="13" t="s">
        <v>582</v>
      </c>
      <c r="B153" s="13" t="s">
        <v>641</v>
      </c>
      <c r="C153" s="13" t="s">
        <v>279</v>
      </c>
      <c r="D153" s="13" t="s">
        <v>161</v>
      </c>
      <c r="E153" s="60" t="s">
        <v>280</v>
      </c>
      <c r="F153" s="13"/>
      <c r="G153" s="11" t="s">
        <v>104</v>
      </c>
      <c r="H153" s="57">
        <v>0.7</v>
      </c>
      <c r="I153" s="21">
        <v>711000000</v>
      </c>
      <c r="J153" s="2" t="s">
        <v>281</v>
      </c>
      <c r="K153" s="11" t="s">
        <v>669</v>
      </c>
      <c r="L153" s="2" t="s">
        <v>119</v>
      </c>
      <c r="M153" s="2"/>
      <c r="N153" s="2" t="s">
        <v>690</v>
      </c>
      <c r="O153" s="2" t="s">
        <v>95</v>
      </c>
      <c r="P153" s="2"/>
      <c r="Q153" s="5"/>
      <c r="R153" s="4"/>
      <c r="S153" s="14">
        <v>3571428.5714285714</v>
      </c>
      <c r="T153" s="14">
        <f t="shared" si="4"/>
        <v>3571428.5714285714</v>
      </c>
      <c r="U153" s="14">
        <v>4000000</v>
      </c>
      <c r="V153" s="14"/>
      <c r="W153" s="5">
        <v>2011</v>
      </c>
      <c r="X153" s="5"/>
    </row>
    <row r="154" spans="1:24" ht="63.75">
      <c r="A154" s="13" t="s">
        <v>583</v>
      </c>
      <c r="B154" s="13" t="s">
        <v>641</v>
      </c>
      <c r="C154" s="13" t="s">
        <v>140</v>
      </c>
      <c r="D154" s="13" t="s">
        <v>644</v>
      </c>
      <c r="E154" s="12" t="s">
        <v>325</v>
      </c>
      <c r="F154" s="13"/>
      <c r="G154" s="11" t="s">
        <v>104</v>
      </c>
      <c r="H154" s="57">
        <v>0.7</v>
      </c>
      <c r="I154" s="21">
        <v>711000000</v>
      </c>
      <c r="J154" s="2" t="s">
        <v>281</v>
      </c>
      <c r="K154" s="11" t="s">
        <v>676</v>
      </c>
      <c r="L154" s="2" t="s">
        <v>119</v>
      </c>
      <c r="M154" s="2"/>
      <c r="N154" s="2" t="s">
        <v>690</v>
      </c>
      <c r="O154" s="2" t="s">
        <v>95</v>
      </c>
      <c r="P154" s="2"/>
      <c r="Q154" s="5"/>
      <c r="R154" s="4"/>
      <c r="S154" s="61">
        <v>5071428.571428572</v>
      </c>
      <c r="T154" s="14">
        <f t="shared" si="4"/>
        <v>5071428.571428572</v>
      </c>
      <c r="U154" s="14">
        <v>5680000</v>
      </c>
      <c r="V154" s="14"/>
      <c r="W154" s="5">
        <v>2011</v>
      </c>
      <c r="X154" s="5"/>
    </row>
    <row r="155" spans="1:24" ht="51">
      <c r="A155" s="13" t="s">
        <v>584</v>
      </c>
      <c r="B155" s="13" t="s">
        <v>641</v>
      </c>
      <c r="C155" s="34" t="s">
        <v>246</v>
      </c>
      <c r="D155" s="13" t="s">
        <v>323</v>
      </c>
      <c r="E155" s="12" t="s">
        <v>324</v>
      </c>
      <c r="F155" s="13"/>
      <c r="G155" s="11" t="s">
        <v>104</v>
      </c>
      <c r="H155" s="57">
        <v>0.7</v>
      </c>
      <c r="I155" s="21">
        <v>711000000</v>
      </c>
      <c r="J155" s="2" t="s">
        <v>281</v>
      </c>
      <c r="K155" s="11" t="s">
        <v>673</v>
      </c>
      <c r="L155" s="2" t="s">
        <v>119</v>
      </c>
      <c r="M155" s="2"/>
      <c r="N155" s="2" t="s">
        <v>690</v>
      </c>
      <c r="O155" s="2" t="s">
        <v>95</v>
      </c>
      <c r="P155" s="2"/>
      <c r="Q155" s="5"/>
      <c r="R155" s="4"/>
      <c r="S155" s="61">
        <v>1339285.7142857143</v>
      </c>
      <c r="T155" s="14">
        <f t="shared" si="4"/>
        <v>1339285.7142857143</v>
      </c>
      <c r="U155" s="14">
        <v>1500000</v>
      </c>
      <c r="V155" s="14"/>
      <c r="W155" s="5">
        <v>2011</v>
      </c>
      <c r="X155" s="5"/>
    </row>
    <row r="156" spans="1:24" ht="51">
      <c r="A156" s="13" t="s">
        <v>585</v>
      </c>
      <c r="B156" s="13" t="s">
        <v>641</v>
      </c>
      <c r="C156" s="13" t="s">
        <v>98</v>
      </c>
      <c r="D156" s="13" t="s">
        <v>189</v>
      </c>
      <c r="E156" s="12" t="s">
        <v>162</v>
      </c>
      <c r="F156" s="13"/>
      <c r="G156" s="11" t="s">
        <v>104</v>
      </c>
      <c r="H156" s="57">
        <v>0.7</v>
      </c>
      <c r="I156" s="21">
        <v>711000000</v>
      </c>
      <c r="J156" s="2" t="s">
        <v>281</v>
      </c>
      <c r="K156" s="11" t="s">
        <v>676</v>
      </c>
      <c r="L156" s="2" t="s">
        <v>119</v>
      </c>
      <c r="M156" s="2"/>
      <c r="N156" s="2" t="s">
        <v>690</v>
      </c>
      <c r="O156" s="2" t="s">
        <v>95</v>
      </c>
      <c r="P156" s="2"/>
      <c r="Q156" s="5"/>
      <c r="R156" s="4"/>
      <c r="S156" s="14">
        <v>3214285.714285714</v>
      </c>
      <c r="T156" s="14">
        <f t="shared" si="4"/>
        <v>3214285.714285714</v>
      </c>
      <c r="U156" s="14">
        <v>3600000</v>
      </c>
      <c r="V156" s="14"/>
      <c r="W156" s="5">
        <v>2011</v>
      </c>
      <c r="X156" s="5"/>
    </row>
    <row r="157" spans="1:24" ht="51">
      <c r="A157" s="13" t="s">
        <v>586</v>
      </c>
      <c r="B157" s="13" t="s">
        <v>641</v>
      </c>
      <c r="C157" s="13" t="s">
        <v>272</v>
      </c>
      <c r="D157" s="13" t="s">
        <v>260</v>
      </c>
      <c r="E157" s="12" t="s">
        <v>256</v>
      </c>
      <c r="F157" s="13"/>
      <c r="G157" s="11" t="s">
        <v>104</v>
      </c>
      <c r="H157" s="57">
        <v>0.7</v>
      </c>
      <c r="I157" s="21">
        <v>711000000</v>
      </c>
      <c r="J157" s="2" t="s">
        <v>281</v>
      </c>
      <c r="K157" s="11" t="s">
        <v>680</v>
      </c>
      <c r="L157" s="2" t="s">
        <v>119</v>
      </c>
      <c r="M157" s="2"/>
      <c r="N157" s="2" t="s">
        <v>690</v>
      </c>
      <c r="O157" s="2" t="s">
        <v>95</v>
      </c>
      <c r="P157" s="2"/>
      <c r="Q157" s="5"/>
      <c r="R157" s="4"/>
      <c r="S157" s="14">
        <v>163392.85714285713</v>
      </c>
      <c r="T157" s="14">
        <f t="shared" si="4"/>
        <v>163392.85714285713</v>
      </c>
      <c r="U157" s="14">
        <v>183000</v>
      </c>
      <c r="V157" s="14"/>
      <c r="W157" s="5">
        <v>2011</v>
      </c>
      <c r="X157" s="5"/>
    </row>
    <row r="158" spans="1:24" ht="51">
      <c r="A158" s="13" t="s">
        <v>587</v>
      </c>
      <c r="B158" s="13" t="s">
        <v>641</v>
      </c>
      <c r="C158" s="13" t="s">
        <v>273</v>
      </c>
      <c r="D158" s="13" t="s">
        <v>163</v>
      </c>
      <c r="E158" s="12" t="s">
        <v>255</v>
      </c>
      <c r="F158" s="13"/>
      <c r="G158" s="11" t="s">
        <v>104</v>
      </c>
      <c r="H158" s="57">
        <v>0.7</v>
      </c>
      <c r="I158" s="21">
        <v>711000000</v>
      </c>
      <c r="J158" s="2" t="s">
        <v>281</v>
      </c>
      <c r="K158" s="11" t="s">
        <v>674</v>
      </c>
      <c r="L158" s="2" t="s">
        <v>119</v>
      </c>
      <c r="M158" s="2"/>
      <c r="N158" s="2" t="s">
        <v>690</v>
      </c>
      <c r="O158" s="2" t="s">
        <v>95</v>
      </c>
      <c r="P158" s="2"/>
      <c r="Q158" s="5"/>
      <c r="R158" s="4"/>
      <c r="S158" s="14">
        <v>64285.71428571428</v>
      </c>
      <c r="T158" s="14">
        <f t="shared" si="4"/>
        <v>64285.71428571428</v>
      </c>
      <c r="U158" s="14">
        <v>72000</v>
      </c>
      <c r="V158" s="14"/>
      <c r="W158" s="5">
        <v>2011</v>
      </c>
      <c r="X158" s="5"/>
    </row>
    <row r="159" spans="1:24" ht="51">
      <c r="A159" s="13" t="s">
        <v>588</v>
      </c>
      <c r="B159" s="13" t="s">
        <v>641</v>
      </c>
      <c r="C159" s="13" t="s">
        <v>249</v>
      </c>
      <c r="D159" s="13" t="s">
        <v>253</v>
      </c>
      <c r="E159" s="12" t="s">
        <v>322</v>
      </c>
      <c r="F159" s="13"/>
      <c r="G159" s="11" t="s">
        <v>104</v>
      </c>
      <c r="H159" s="57">
        <v>0.7</v>
      </c>
      <c r="I159" s="21">
        <v>711000000</v>
      </c>
      <c r="J159" s="2" t="s">
        <v>281</v>
      </c>
      <c r="K159" s="11" t="s">
        <v>674</v>
      </c>
      <c r="L159" s="2" t="s">
        <v>119</v>
      </c>
      <c r="M159" s="2"/>
      <c r="N159" s="2" t="s">
        <v>690</v>
      </c>
      <c r="O159" s="2" t="s">
        <v>95</v>
      </c>
      <c r="P159" s="2"/>
      <c r="Q159" s="5"/>
      <c r="R159" s="4"/>
      <c r="S159" s="14">
        <v>446428.5714285714</v>
      </c>
      <c r="T159" s="14">
        <f t="shared" si="4"/>
        <v>446428.5714285714</v>
      </c>
      <c r="U159" s="14">
        <v>500000</v>
      </c>
      <c r="V159" s="14"/>
      <c r="W159" s="5">
        <v>2011</v>
      </c>
      <c r="X159" s="5"/>
    </row>
    <row r="160" spans="1:24" ht="51">
      <c r="A160" s="13" t="s">
        <v>589</v>
      </c>
      <c r="B160" s="13" t="s">
        <v>641</v>
      </c>
      <c r="C160" s="13" t="s">
        <v>97</v>
      </c>
      <c r="D160" s="13" t="s">
        <v>164</v>
      </c>
      <c r="E160" s="12" t="s">
        <v>254</v>
      </c>
      <c r="F160" s="13"/>
      <c r="G160" s="11" t="s">
        <v>104</v>
      </c>
      <c r="H160" s="57">
        <v>0.7</v>
      </c>
      <c r="I160" s="21">
        <v>711000000</v>
      </c>
      <c r="J160" s="2" t="s">
        <v>281</v>
      </c>
      <c r="K160" s="11" t="s">
        <v>681</v>
      </c>
      <c r="L160" s="2" t="s">
        <v>119</v>
      </c>
      <c r="M160" s="2"/>
      <c r="N160" s="2" t="s">
        <v>690</v>
      </c>
      <c r="O160" s="2" t="s">
        <v>95</v>
      </c>
      <c r="P160" s="2"/>
      <c r="Q160" s="5"/>
      <c r="R160" s="4"/>
      <c r="S160" s="14">
        <v>696428.5714285715</v>
      </c>
      <c r="T160" s="14">
        <f t="shared" si="4"/>
        <v>696428.5714285715</v>
      </c>
      <c r="U160" s="14">
        <v>780000</v>
      </c>
      <c r="V160" s="14"/>
      <c r="W160" s="5">
        <v>2011</v>
      </c>
      <c r="X160" s="5"/>
    </row>
    <row r="161" spans="1:24" ht="76.5">
      <c r="A161" s="13" t="s">
        <v>590</v>
      </c>
      <c r="B161" s="13" t="s">
        <v>641</v>
      </c>
      <c r="C161" s="13" t="s">
        <v>141</v>
      </c>
      <c r="D161" s="13" t="s">
        <v>165</v>
      </c>
      <c r="E161" s="12" t="s">
        <v>649</v>
      </c>
      <c r="F161" s="13"/>
      <c r="G161" s="11" t="s">
        <v>371</v>
      </c>
      <c r="H161" s="57">
        <v>0.7</v>
      </c>
      <c r="I161" s="21">
        <v>711000000</v>
      </c>
      <c r="J161" s="2" t="s">
        <v>281</v>
      </c>
      <c r="K161" s="11" t="s">
        <v>682</v>
      </c>
      <c r="L161" s="2" t="s">
        <v>119</v>
      </c>
      <c r="M161" s="2"/>
      <c r="N161" s="2" t="s">
        <v>690</v>
      </c>
      <c r="O161" s="2" t="s">
        <v>95</v>
      </c>
      <c r="P161" s="2"/>
      <c r="Q161" s="5"/>
      <c r="R161" s="4"/>
      <c r="S161" s="14">
        <v>4285714.285714285</v>
      </c>
      <c r="T161" s="14">
        <f t="shared" si="4"/>
        <v>4285714.285714285</v>
      </c>
      <c r="U161" s="14">
        <v>4800000</v>
      </c>
      <c r="V161" s="14"/>
      <c r="W161" s="5">
        <v>2011</v>
      </c>
      <c r="X161" s="5"/>
    </row>
    <row r="162" spans="1:24" ht="63.75">
      <c r="A162" s="13" t="s">
        <v>591</v>
      </c>
      <c r="B162" s="13" t="s">
        <v>641</v>
      </c>
      <c r="C162" s="13" t="s">
        <v>142</v>
      </c>
      <c r="D162" s="13" t="s">
        <v>166</v>
      </c>
      <c r="E162" s="24" t="s">
        <v>181</v>
      </c>
      <c r="F162" s="25"/>
      <c r="G162" s="11" t="s">
        <v>104</v>
      </c>
      <c r="H162" s="57">
        <v>0.7</v>
      </c>
      <c r="I162" s="21">
        <v>711000000</v>
      </c>
      <c r="J162" s="2" t="s">
        <v>281</v>
      </c>
      <c r="K162" s="11" t="s">
        <v>677</v>
      </c>
      <c r="L162" s="2" t="s">
        <v>119</v>
      </c>
      <c r="M162" s="2"/>
      <c r="N162" s="2" t="s">
        <v>690</v>
      </c>
      <c r="O162" s="2" t="s">
        <v>95</v>
      </c>
      <c r="P162" s="2"/>
      <c r="Q162" s="5"/>
      <c r="R162" s="4"/>
      <c r="S162" s="14">
        <v>10178571.42857143</v>
      </c>
      <c r="T162" s="14">
        <f t="shared" si="4"/>
        <v>10178571.42857143</v>
      </c>
      <c r="U162" s="14">
        <v>11400000</v>
      </c>
      <c r="V162" s="14"/>
      <c r="W162" s="5">
        <v>2011</v>
      </c>
      <c r="X162" s="5"/>
    </row>
    <row r="163" spans="1:24" ht="63.75">
      <c r="A163" s="13" t="s">
        <v>592</v>
      </c>
      <c r="B163" s="13" t="s">
        <v>641</v>
      </c>
      <c r="C163" s="13" t="s">
        <v>99</v>
      </c>
      <c r="D163" s="13" t="s">
        <v>167</v>
      </c>
      <c r="E163" s="12" t="s">
        <v>190</v>
      </c>
      <c r="F163" s="13"/>
      <c r="G163" s="11" t="s">
        <v>105</v>
      </c>
      <c r="H163" s="57">
        <v>0.7</v>
      </c>
      <c r="I163" s="21">
        <v>711000000</v>
      </c>
      <c r="J163" s="2" t="s">
        <v>281</v>
      </c>
      <c r="K163" s="11" t="s">
        <v>678</v>
      </c>
      <c r="L163" s="2" t="s">
        <v>119</v>
      </c>
      <c r="M163" s="2"/>
      <c r="N163" s="2" t="s">
        <v>690</v>
      </c>
      <c r="O163" s="2" t="s">
        <v>95</v>
      </c>
      <c r="P163" s="2"/>
      <c r="Q163" s="5"/>
      <c r="R163" s="4"/>
      <c r="S163" s="14">
        <v>7142857.142857143</v>
      </c>
      <c r="T163" s="14">
        <f t="shared" si="4"/>
        <v>7142857.142857143</v>
      </c>
      <c r="U163" s="14">
        <v>8000000</v>
      </c>
      <c r="V163" s="14"/>
      <c r="W163" s="5">
        <v>2011</v>
      </c>
      <c r="X163" s="5"/>
    </row>
    <row r="164" spans="1:24" ht="63.75">
      <c r="A164" s="13" t="s">
        <v>709</v>
      </c>
      <c r="B164" s="13" t="s">
        <v>641</v>
      </c>
      <c r="C164" s="13" t="s">
        <v>249</v>
      </c>
      <c r="D164" s="59" t="s">
        <v>216</v>
      </c>
      <c r="E164" s="12" t="s">
        <v>321</v>
      </c>
      <c r="F164" s="13"/>
      <c r="G164" s="11" t="s">
        <v>104</v>
      </c>
      <c r="H164" s="57">
        <v>0.7</v>
      </c>
      <c r="I164" s="21">
        <v>711000000</v>
      </c>
      <c r="J164" s="2" t="s">
        <v>281</v>
      </c>
      <c r="K164" s="11" t="s">
        <v>674</v>
      </c>
      <c r="L164" s="2" t="s">
        <v>119</v>
      </c>
      <c r="M164" s="2"/>
      <c r="N164" s="2" t="s">
        <v>690</v>
      </c>
      <c r="O164" s="2" t="s">
        <v>95</v>
      </c>
      <c r="P164" s="2"/>
      <c r="Q164" s="5"/>
      <c r="R164" s="4"/>
      <c r="S164" s="14">
        <v>2232142.8571428573</v>
      </c>
      <c r="T164" s="14">
        <f t="shared" si="4"/>
        <v>2232142.8571428573</v>
      </c>
      <c r="U164" s="14">
        <v>2500000</v>
      </c>
      <c r="V164" s="14"/>
      <c r="W164" s="5">
        <v>2011</v>
      </c>
      <c r="X164" s="5"/>
    </row>
    <row r="165" spans="1:24" ht="76.5">
      <c r="A165" s="13" t="s">
        <v>593</v>
      </c>
      <c r="B165" s="13" t="s">
        <v>641</v>
      </c>
      <c r="C165" s="13" t="s">
        <v>144</v>
      </c>
      <c r="D165" s="59" t="s">
        <v>701</v>
      </c>
      <c r="E165" s="58" t="s">
        <v>320</v>
      </c>
      <c r="F165" s="59"/>
      <c r="G165" s="11" t="s">
        <v>105</v>
      </c>
      <c r="H165" s="57">
        <v>0.7</v>
      </c>
      <c r="I165" s="21">
        <v>711000000</v>
      </c>
      <c r="J165" s="2" t="s">
        <v>281</v>
      </c>
      <c r="K165" s="11" t="s">
        <v>679</v>
      </c>
      <c r="L165" s="2" t="s">
        <v>119</v>
      </c>
      <c r="M165" s="2"/>
      <c r="N165" s="2" t="s">
        <v>690</v>
      </c>
      <c r="O165" s="2" t="s">
        <v>95</v>
      </c>
      <c r="P165" s="2"/>
      <c r="Q165" s="5"/>
      <c r="R165" s="4"/>
      <c r="S165" s="14">
        <v>13392857.142857144</v>
      </c>
      <c r="T165" s="14">
        <f t="shared" si="4"/>
        <v>13392857.142857144</v>
      </c>
      <c r="U165" s="14">
        <v>15000000</v>
      </c>
      <c r="V165" s="14"/>
      <c r="W165" s="5">
        <v>2011</v>
      </c>
      <c r="X165" s="5"/>
    </row>
    <row r="166" spans="1:24" ht="51">
      <c r="A166" s="13" t="s">
        <v>594</v>
      </c>
      <c r="B166" s="13" t="s">
        <v>641</v>
      </c>
      <c r="C166" s="13" t="s">
        <v>143</v>
      </c>
      <c r="D166" s="59" t="s">
        <v>261</v>
      </c>
      <c r="E166" s="58" t="s">
        <v>698</v>
      </c>
      <c r="F166" s="59"/>
      <c r="G166" s="11" t="s">
        <v>105</v>
      </c>
      <c r="H166" s="57">
        <v>0.7</v>
      </c>
      <c r="I166" s="21">
        <v>711000000</v>
      </c>
      <c r="J166" s="2" t="s">
        <v>281</v>
      </c>
      <c r="K166" s="11" t="s">
        <v>669</v>
      </c>
      <c r="L166" s="2" t="s">
        <v>119</v>
      </c>
      <c r="M166" s="2"/>
      <c r="N166" s="2" t="s">
        <v>690</v>
      </c>
      <c r="O166" s="2" t="s">
        <v>95</v>
      </c>
      <c r="P166" s="2"/>
      <c r="Q166" s="5"/>
      <c r="R166" s="4"/>
      <c r="S166" s="14">
        <v>8928571.42857143</v>
      </c>
      <c r="T166" s="14">
        <f t="shared" si="4"/>
        <v>8928571.42857143</v>
      </c>
      <c r="U166" s="14">
        <v>10000000</v>
      </c>
      <c r="V166" s="14"/>
      <c r="W166" s="5">
        <v>2011</v>
      </c>
      <c r="X166" s="5"/>
    </row>
    <row r="167" spans="1:24" ht="76.5">
      <c r="A167" s="13" t="s">
        <v>595</v>
      </c>
      <c r="B167" s="13" t="s">
        <v>663</v>
      </c>
      <c r="C167" s="13" t="s">
        <v>145</v>
      </c>
      <c r="D167" s="59" t="s">
        <v>697</v>
      </c>
      <c r="E167" s="59" t="s">
        <v>664</v>
      </c>
      <c r="F167" s="80"/>
      <c r="G167" s="11" t="s">
        <v>105</v>
      </c>
      <c r="H167" s="57">
        <v>0.7</v>
      </c>
      <c r="I167" s="21">
        <v>711000000</v>
      </c>
      <c r="J167" s="2" t="s">
        <v>281</v>
      </c>
      <c r="K167" s="11" t="s">
        <v>669</v>
      </c>
      <c r="L167" s="2" t="s">
        <v>119</v>
      </c>
      <c r="M167" s="2"/>
      <c r="N167" s="2" t="s">
        <v>690</v>
      </c>
      <c r="O167" s="2" t="s">
        <v>95</v>
      </c>
      <c r="P167" s="80"/>
      <c r="Q167" s="80"/>
      <c r="R167" s="80"/>
      <c r="S167" s="14">
        <v>53571428.571428575</v>
      </c>
      <c r="T167" s="14">
        <f t="shared" si="4"/>
        <v>53571428.571428575</v>
      </c>
      <c r="U167" s="14">
        <v>60000000</v>
      </c>
      <c r="V167" s="80"/>
      <c r="W167" s="5">
        <v>2011</v>
      </c>
      <c r="X167" s="5"/>
    </row>
    <row r="168" spans="1:24" ht="76.5">
      <c r="A168" s="13" t="s">
        <v>596</v>
      </c>
      <c r="B168" s="13" t="s">
        <v>641</v>
      </c>
      <c r="C168" s="13" t="s">
        <v>145</v>
      </c>
      <c r="D168" s="59" t="s">
        <v>216</v>
      </c>
      <c r="E168" s="12" t="s">
        <v>319</v>
      </c>
      <c r="F168" s="13"/>
      <c r="G168" s="11" t="s">
        <v>105</v>
      </c>
      <c r="H168" s="57">
        <v>0.7</v>
      </c>
      <c r="I168" s="21">
        <v>711000000</v>
      </c>
      <c r="J168" s="2" t="s">
        <v>281</v>
      </c>
      <c r="K168" s="11" t="s">
        <v>682</v>
      </c>
      <c r="L168" s="2" t="s">
        <v>119</v>
      </c>
      <c r="M168" s="2"/>
      <c r="N168" s="2" t="s">
        <v>690</v>
      </c>
      <c r="O168" s="2" t="s">
        <v>95</v>
      </c>
      <c r="P168" s="2"/>
      <c r="Q168" s="5"/>
      <c r="R168" s="4"/>
      <c r="S168" s="14">
        <v>7548214.285714285</v>
      </c>
      <c r="T168" s="14">
        <f t="shared" si="4"/>
        <v>7548214.285714285</v>
      </c>
      <c r="U168" s="14">
        <v>8454000</v>
      </c>
      <c r="V168" s="14"/>
      <c r="W168" s="5">
        <v>2011</v>
      </c>
      <c r="X168" s="5"/>
    </row>
    <row r="169" spans="1:24" ht="63.75">
      <c r="A169" s="13" t="s">
        <v>597</v>
      </c>
      <c r="B169" s="13" t="s">
        <v>641</v>
      </c>
      <c r="C169" s="13" t="s">
        <v>269</v>
      </c>
      <c r="D169" s="59" t="s">
        <v>263</v>
      </c>
      <c r="E169" s="58" t="s">
        <v>262</v>
      </c>
      <c r="F169" s="59"/>
      <c r="G169" s="11" t="s">
        <v>104</v>
      </c>
      <c r="H169" s="57">
        <v>0.7</v>
      </c>
      <c r="I169" s="21">
        <v>711000000</v>
      </c>
      <c r="J169" s="2" t="s">
        <v>281</v>
      </c>
      <c r="K169" s="11" t="s">
        <v>679</v>
      </c>
      <c r="L169" s="2" t="s">
        <v>119</v>
      </c>
      <c r="M169" s="2"/>
      <c r="N169" s="2" t="s">
        <v>690</v>
      </c>
      <c r="O169" s="2" t="s">
        <v>95</v>
      </c>
      <c r="P169" s="2"/>
      <c r="Q169" s="5"/>
      <c r="R169" s="4"/>
      <c r="S169" s="14">
        <v>267857.14285714284</v>
      </c>
      <c r="T169" s="14">
        <f t="shared" si="4"/>
        <v>267857.14285714284</v>
      </c>
      <c r="U169" s="14">
        <v>300000</v>
      </c>
      <c r="V169" s="14"/>
      <c r="W169" s="5">
        <v>2011</v>
      </c>
      <c r="X169" s="5"/>
    </row>
    <row r="170" spans="1:24" ht="76.5">
      <c r="A170" s="13" t="s">
        <v>598</v>
      </c>
      <c r="B170" s="13" t="s">
        <v>641</v>
      </c>
      <c r="C170" s="13" t="s">
        <v>269</v>
      </c>
      <c r="D170" s="13" t="s">
        <v>168</v>
      </c>
      <c r="E170" s="12" t="s">
        <v>168</v>
      </c>
      <c r="F170" s="13"/>
      <c r="G170" s="11" t="s">
        <v>104</v>
      </c>
      <c r="H170" s="57">
        <v>0.7</v>
      </c>
      <c r="I170" s="21">
        <v>711000000</v>
      </c>
      <c r="J170" s="2" t="s">
        <v>281</v>
      </c>
      <c r="K170" s="11" t="s">
        <v>683</v>
      </c>
      <c r="L170" s="2" t="s">
        <v>119</v>
      </c>
      <c r="M170" s="2"/>
      <c r="N170" s="2" t="s">
        <v>690</v>
      </c>
      <c r="O170" s="2" t="s">
        <v>95</v>
      </c>
      <c r="P170" s="2"/>
      <c r="Q170" s="5"/>
      <c r="R170" s="4"/>
      <c r="S170" s="14">
        <v>339285.71428571426</v>
      </c>
      <c r="T170" s="14">
        <f t="shared" si="4"/>
        <v>339285.71428571426</v>
      </c>
      <c r="U170" s="14">
        <v>380000</v>
      </c>
      <c r="V170" s="14"/>
      <c r="W170" s="5">
        <v>2011</v>
      </c>
      <c r="X170" s="5"/>
    </row>
    <row r="171" spans="1:24" ht="63.75">
      <c r="A171" s="13" t="s">
        <v>599</v>
      </c>
      <c r="B171" s="13" t="s">
        <v>641</v>
      </c>
      <c r="C171" s="13" t="s">
        <v>146</v>
      </c>
      <c r="D171" s="62" t="s">
        <v>191</v>
      </c>
      <c r="E171" s="63" t="s">
        <v>318</v>
      </c>
      <c r="F171" s="64"/>
      <c r="G171" s="11" t="s">
        <v>104</v>
      </c>
      <c r="H171" s="57">
        <v>0.7</v>
      </c>
      <c r="I171" s="21">
        <v>711000000</v>
      </c>
      <c r="J171" s="2" t="s">
        <v>281</v>
      </c>
      <c r="K171" s="11" t="s">
        <v>684</v>
      </c>
      <c r="L171" s="2" t="s">
        <v>119</v>
      </c>
      <c r="M171" s="2"/>
      <c r="N171" s="2" t="s">
        <v>690</v>
      </c>
      <c r="O171" s="2" t="s">
        <v>95</v>
      </c>
      <c r="P171" s="2"/>
      <c r="Q171" s="5"/>
      <c r="R171" s="4"/>
      <c r="S171" s="14">
        <v>642000</v>
      </c>
      <c r="T171" s="14">
        <f t="shared" si="4"/>
        <v>642000</v>
      </c>
      <c r="U171" s="14">
        <v>719040</v>
      </c>
      <c r="V171" s="14"/>
      <c r="W171" s="5">
        <v>2011</v>
      </c>
      <c r="X171" s="5"/>
    </row>
    <row r="172" spans="1:24" ht="63.75">
      <c r="A172" s="13" t="s">
        <v>600</v>
      </c>
      <c r="B172" s="13" t="s">
        <v>641</v>
      </c>
      <c r="C172" s="13" t="s">
        <v>146</v>
      </c>
      <c r="D172" s="65" t="s">
        <v>191</v>
      </c>
      <c r="E172" s="63" t="s">
        <v>317</v>
      </c>
      <c r="F172" s="64"/>
      <c r="G172" s="11" t="s">
        <v>104</v>
      </c>
      <c r="H172" s="57">
        <v>0.7</v>
      </c>
      <c r="I172" s="21">
        <v>711000000</v>
      </c>
      <c r="J172" s="2" t="s">
        <v>281</v>
      </c>
      <c r="K172" s="11" t="s">
        <v>684</v>
      </c>
      <c r="L172" s="2" t="s">
        <v>119</v>
      </c>
      <c r="M172" s="2"/>
      <c r="N172" s="2" t="s">
        <v>690</v>
      </c>
      <c r="O172" s="2" t="s">
        <v>95</v>
      </c>
      <c r="P172" s="2"/>
      <c r="Q172" s="5"/>
      <c r="R172" s="4"/>
      <c r="S172" s="14">
        <v>642000</v>
      </c>
      <c r="T172" s="14">
        <f t="shared" si="4"/>
        <v>642000</v>
      </c>
      <c r="U172" s="14">
        <v>719040</v>
      </c>
      <c r="V172" s="14"/>
      <c r="W172" s="5">
        <v>2011</v>
      </c>
      <c r="X172" s="5"/>
    </row>
    <row r="173" spans="1:24" ht="63.75">
      <c r="A173" s="13" t="s">
        <v>601</v>
      </c>
      <c r="B173" s="13" t="s">
        <v>641</v>
      </c>
      <c r="C173" s="13" t="s">
        <v>146</v>
      </c>
      <c r="D173" s="62" t="s">
        <v>191</v>
      </c>
      <c r="E173" s="63" t="s">
        <v>316</v>
      </c>
      <c r="F173" s="64"/>
      <c r="G173" s="11" t="s">
        <v>104</v>
      </c>
      <c r="H173" s="57">
        <v>0.7</v>
      </c>
      <c r="I173" s="21">
        <v>711000000</v>
      </c>
      <c r="J173" s="2" t="s">
        <v>281</v>
      </c>
      <c r="K173" s="11" t="s">
        <v>684</v>
      </c>
      <c r="L173" s="2" t="s">
        <v>119</v>
      </c>
      <c r="M173" s="2"/>
      <c r="N173" s="2" t="s">
        <v>690</v>
      </c>
      <c r="O173" s="2" t="s">
        <v>95</v>
      </c>
      <c r="P173" s="2"/>
      <c r="Q173" s="5"/>
      <c r="R173" s="4"/>
      <c r="S173" s="14">
        <v>642000</v>
      </c>
      <c r="T173" s="14">
        <f t="shared" si="4"/>
        <v>642000</v>
      </c>
      <c r="U173" s="14">
        <v>719040</v>
      </c>
      <c r="V173" s="14"/>
      <c r="W173" s="5">
        <v>2011</v>
      </c>
      <c r="X173" s="5"/>
    </row>
    <row r="174" spans="1:24" ht="63.75">
      <c r="A174" s="13" t="s">
        <v>602</v>
      </c>
      <c r="B174" s="13" t="s">
        <v>641</v>
      </c>
      <c r="C174" s="13" t="s">
        <v>146</v>
      </c>
      <c r="D174" s="65" t="s">
        <v>192</v>
      </c>
      <c r="E174" s="63" t="s">
        <v>315</v>
      </c>
      <c r="F174" s="64"/>
      <c r="G174" s="11" t="s">
        <v>104</v>
      </c>
      <c r="H174" s="57">
        <v>0.7</v>
      </c>
      <c r="I174" s="21">
        <v>711000000</v>
      </c>
      <c r="J174" s="2" t="s">
        <v>281</v>
      </c>
      <c r="K174" s="11" t="s">
        <v>684</v>
      </c>
      <c r="L174" s="2" t="s">
        <v>119</v>
      </c>
      <c r="M174" s="2"/>
      <c r="N174" s="2" t="s">
        <v>690</v>
      </c>
      <c r="O174" s="2" t="s">
        <v>95</v>
      </c>
      <c r="P174" s="2"/>
      <c r="Q174" s="5"/>
      <c r="R174" s="4"/>
      <c r="S174" s="14">
        <v>642000</v>
      </c>
      <c r="T174" s="14">
        <f t="shared" si="4"/>
        <v>642000</v>
      </c>
      <c r="U174" s="14">
        <v>719040</v>
      </c>
      <c r="V174" s="14"/>
      <c r="W174" s="5">
        <v>2011</v>
      </c>
      <c r="X174" s="5"/>
    </row>
    <row r="175" spans="1:24" ht="63.75">
      <c r="A175" s="13" t="s">
        <v>603</v>
      </c>
      <c r="B175" s="13" t="s">
        <v>641</v>
      </c>
      <c r="C175" s="13" t="s">
        <v>146</v>
      </c>
      <c r="D175" s="62" t="s">
        <v>191</v>
      </c>
      <c r="E175" s="63" t="s">
        <v>314</v>
      </c>
      <c r="F175" s="64"/>
      <c r="G175" s="11" t="s">
        <v>104</v>
      </c>
      <c r="H175" s="57">
        <v>0.7</v>
      </c>
      <c r="I175" s="21">
        <v>711000000</v>
      </c>
      <c r="J175" s="2" t="s">
        <v>281</v>
      </c>
      <c r="K175" s="11" t="s">
        <v>684</v>
      </c>
      <c r="L175" s="2" t="s">
        <v>119</v>
      </c>
      <c r="M175" s="2"/>
      <c r="N175" s="2" t="s">
        <v>690</v>
      </c>
      <c r="O175" s="2" t="s">
        <v>95</v>
      </c>
      <c r="P175" s="2"/>
      <c r="Q175" s="5"/>
      <c r="R175" s="4"/>
      <c r="S175" s="14">
        <v>642000</v>
      </c>
      <c r="T175" s="14">
        <f t="shared" si="4"/>
        <v>642000</v>
      </c>
      <c r="U175" s="14">
        <v>719040</v>
      </c>
      <c r="V175" s="14"/>
      <c r="W175" s="5">
        <v>2011</v>
      </c>
      <c r="X175" s="5"/>
    </row>
    <row r="176" spans="1:24" ht="63.75">
      <c r="A176" s="13" t="s">
        <v>604</v>
      </c>
      <c r="B176" s="13" t="s">
        <v>641</v>
      </c>
      <c r="C176" s="13" t="s">
        <v>146</v>
      </c>
      <c r="D176" s="65" t="s">
        <v>169</v>
      </c>
      <c r="E176" s="63" t="s">
        <v>313</v>
      </c>
      <c r="F176" s="64"/>
      <c r="G176" s="11" t="s">
        <v>104</v>
      </c>
      <c r="H176" s="57">
        <v>0.7</v>
      </c>
      <c r="I176" s="21">
        <v>711000000</v>
      </c>
      <c r="J176" s="2" t="s">
        <v>281</v>
      </c>
      <c r="K176" s="11" t="s">
        <v>684</v>
      </c>
      <c r="L176" s="2" t="s">
        <v>119</v>
      </c>
      <c r="M176" s="2"/>
      <c r="N176" s="2" t="s">
        <v>690</v>
      </c>
      <c r="O176" s="2" t="s">
        <v>95</v>
      </c>
      <c r="P176" s="2"/>
      <c r="Q176" s="5"/>
      <c r="R176" s="4"/>
      <c r="S176" s="14">
        <v>642000</v>
      </c>
      <c r="T176" s="14">
        <f t="shared" si="4"/>
        <v>642000</v>
      </c>
      <c r="U176" s="14">
        <v>719040</v>
      </c>
      <c r="V176" s="14"/>
      <c r="W176" s="5">
        <v>2011</v>
      </c>
      <c r="X176" s="5"/>
    </row>
    <row r="177" spans="1:24" ht="63.75">
      <c r="A177" s="13" t="s">
        <v>605</v>
      </c>
      <c r="B177" s="13" t="s">
        <v>641</v>
      </c>
      <c r="C177" s="13" t="s">
        <v>146</v>
      </c>
      <c r="D177" s="62" t="s">
        <v>191</v>
      </c>
      <c r="E177" s="63" t="s">
        <v>312</v>
      </c>
      <c r="F177" s="64"/>
      <c r="G177" s="11" t="s">
        <v>104</v>
      </c>
      <c r="H177" s="57">
        <v>0.7</v>
      </c>
      <c r="I177" s="21">
        <v>711000000</v>
      </c>
      <c r="J177" s="2" t="s">
        <v>281</v>
      </c>
      <c r="K177" s="11" t="s">
        <v>684</v>
      </c>
      <c r="L177" s="2" t="s">
        <v>119</v>
      </c>
      <c r="M177" s="2"/>
      <c r="N177" s="2" t="s">
        <v>690</v>
      </c>
      <c r="O177" s="2" t="s">
        <v>95</v>
      </c>
      <c r="P177" s="2"/>
      <c r="Q177" s="5"/>
      <c r="R177" s="4"/>
      <c r="S177" s="14">
        <v>642000</v>
      </c>
      <c r="T177" s="14">
        <f t="shared" si="4"/>
        <v>642000</v>
      </c>
      <c r="U177" s="14">
        <v>719040</v>
      </c>
      <c r="V177" s="14"/>
      <c r="W177" s="5">
        <v>2011</v>
      </c>
      <c r="X177" s="5"/>
    </row>
    <row r="178" spans="1:24" ht="63.75">
      <c r="A178" s="13" t="s">
        <v>606</v>
      </c>
      <c r="B178" s="13" t="s">
        <v>641</v>
      </c>
      <c r="C178" s="13" t="s">
        <v>146</v>
      </c>
      <c r="D178" s="65" t="s">
        <v>169</v>
      </c>
      <c r="E178" s="63" t="s">
        <v>311</v>
      </c>
      <c r="F178" s="64"/>
      <c r="G178" s="11" t="s">
        <v>104</v>
      </c>
      <c r="H178" s="57">
        <v>0.7</v>
      </c>
      <c r="I178" s="21">
        <v>711000000</v>
      </c>
      <c r="J178" s="2" t="s">
        <v>281</v>
      </c>
      <c r="K178" s="11" t="s">
        <v>684</v>
      </c>
      <c r="L178" s="2" t="s">
        <v>119</v>
      </c>
      <c r="M178" s="2"/>
      <c r="N178" s="2" t="s">
        <v>690</v>
      </c>
      <c r="O178" s="2" t="s">
        <v>95</v>
      </c>
      <c r="P178" s="2"/>
      <c r="Q178" s="5"/>
      <c r="R178" s="4"/>
      <c r="S178" s="14">
        <v>642000</v>
      </c>
      <c r="T178" s="14">
        <f t="shared" si="4"/>
        <v>642000</v>
      </c>
      <c r="U178" s="14">
        <v>719040</v>
      </c>
      <c r="V178" s="14"/>
      <c r="W178" s="5">
        <v>2011</v>
      </c>
      <c r="X178" s="5"/>
    </row>
    <row r="179" spans="1:24" ht="63.75">
      <c r="A179" s="13" t="s">
        <v>607</v>
      </c>
      <c r="B179" s="13" t="s">
        <v>641</v>
      </c>
      <c r="C179" s="13" t="s">
        <v>146</v>
      </c>
      <c r="D179" s="62" t="s">
        <v>191</v>
      </c>
      <c r="E179" s="63" t="s">
        <v>310</v>
      </c>
      <c r="F179" s="64"/>
      <c r="G179" s="11" t="s">
        <v>104</v>
      </c>
      <c r="H179" s="57">
        <v>0.7</v>
      </c>
      <c r="I179" s="21">
        <v>711000000</v>
      </c>
      <c r="J179" s="2" t="s">
        <v>281</v>
      </c>
      <c r="K179" s="11" t="s">
        <v>673</v>
      </c>
      <c r="L179" s="2" t="s">
        <v>119</v>
      </c>
      <c r="M179" s="2"/>
      <c r="N179" s="2" t="s">
        <v>690</v>
      </c>
      <c r="O179" s="2" t="s">
        <v>95</v>
      </c>
      <c r="P179" s="2"/>
      <c r="Q179" s="5"/>
      <c r="R179" s="4"/>
      <c r="S179" s="14">
        <v>642000</v>
      </c>
      <c r="T179" s="14">
        <f t="shared" si="4"/>
        <v>642000</v>
      </c>
      <c r="U179" s="14">
        <v>719040</v>
      </c>
      <c r="V179" s="14"/>
      <c r="W179" s="5">
        <v>2011</v>
      </c>
      <c r="X179" s="5"/>
    </row>
    <row r="180" spans="1:24" ht="63.75">
      <c r="A180" s="13" t="s">
        <v>608</v>
      </c>
      <c r="B180" s="13" t="s">
        <v>641</v>
      </c>
      <c r="C180" s="13" t="s">
        <v>146</v>
      </c>
      <c r="D180" s="65" t="s">
        <v>169</v>
      </c>
      <c r="E180" s="63" t="s">
        <v>309</v>
      </c>
      <c r="F180" s="64"/>
      <c r="G180" s="11" t="s">
        <v>104</v>
      </c>
      <c r="H180" s="57">
        <v>0.7</v>
      </c>
      <c r="I180" s="21">
        <v>711000000</v>
      </c>
      <c r="J180" s="2" t="s">
        <v>281</v>
      </c>
      <c r="K180" s="11" t="s">
        <v>684</v>
      </c>
      <c r="L180" s="2" t="s">
        <v>119</v>
      </c>
      <c r="M180" s="2"/>
      <c r="N180" s="2" t="s">
        <v>690</v>
      </c>
      <c r="O180" s="2" t="s">
        <v>95</v>
      </c>
      <c r="P180" s="2"/>
      <c r="Q180" s="5"/>
      <c r="R180" s="4"/>
      <c r="S180" s="14">
        <v>642000</v>
      </c>
      <c r="T180" s="14">
        <f t="shared" si="4"/>
        <v>642000</v>
      </c>
      <c r="U180" s="14">
        <v>719040</v>
      </c>
      <c r="V180" s="14"/>
      <c r="W180" s="5">
        <v>2011</v>
      </c>
      <c r="X180" s="5"/>
    </row>
    <row r="181" spans="1:24" ht="63.75">
      <c r="A181" s="13" t="s">
        <v>609</v>
      </c>
      <c r="B181" s="13" t="s">
        <v>641</v>
      </c>
      <c r="C181" s="13" t="s">
        <v>146</v>
      </c>
      <c r="D181" s="62" t="s">
        <v>191</v>
      </c>
      <c r="E181" s="63" t="s">
        <v>308</v>
      </c>
      <c r="F181" s="64"/>
      <c r="G181" s="11" t="s">
        <v>104</v>
      </c>
      <c r="H181" s="57">
        <v>0.7</v>
      </c>
      <c r="I181" s="21">
        <v>711000000</v>
      </c>
      <c r="J181" s="2" t="s">
        <v>281</v>
      </c>
      <c r="K181" s="11" t="s">
        <v>684</v>
      </c>
      <c r="L181" s="2" t="s">
        <v>119</v>
      </c>
      <c r="M181" s="2"/>
      <c r="N181" s="2" t="s">
        <v>690</v>
      </c>
      <c r="O181" s="2" t="s">
        <v>95</v>
      </c>
      <c r="P181" s="2"/>
      <c r="Q181" s="5"/>
      <c r="R181" s="4"/>
      <c r="S181" s="14">
        <v>642000</v>
      </c>
      <c r="T181" s="14">
        <f t="shared" si="4"/>
        <v>642000</v>
      </c>
      <c r="U181" s="14">
        <v>719040</v>
      </c>
      <c r="V181" s="14"/>
      <c r="W181" s="5">
        <v>2011</v>
      </c>
      <c r="X181" s="5"/>
    </row>
    <row r="182" spans="1:24" ht="63.75">
      <c r="A182" s="13" t="s">
        <v>610</v>
      </c>
      <c r="B182" s="13" t="s">
        <v>641</v>
      </c>
      <c r="C182" s="13" t="s">
        <v>146</v>
      </c>
      <c r="D182" s="65" t="s">
        <v>169</v>
      </c>
      <c r="E182" s="63" t="s">
        <v>307</v>
      </c>
      <c r="F182" s="64"/>
      <c r="G182" s="11" t="s">
        <v>104</v>
      </c>
      <c r="H182" s="57">
        <v>0.7</v>
      </c>
      <c r="I182" s="21">
        <v>711000000</v>
      </c>
      <c r="J182" s="2" t="s">
        <v>281</v>
      </c>
      <c r="K182" s="11" t="s">
        <v>673</v>
      </c>
      <c r="L182" s="2" t="s">
        <v>119</v>
      </c>
      <c r="M182" s="2"/>
      <c r="N182" s="2" t="s">
        <v>690</v>
      </c>
      <c r="O182" s="2" t="s">
        <v>95</v>
      </c>
      <c r="P182" s="2"/>
      <c r="Q182" s="5"/>
      <c r="R182" s="4"/>
      <c r="S182" s="14">
        <v>642000</v>
      </c>
      <c r="T182" s="14">
        <f t="shared" si="4"/>
        <v>642000</v>
      </c>
      <c r="U182" s="14">
        <v>719040</v>
      </c>
      <c r="V182" s="14"/>
      <c r="W182" s="5">
        <v>2011</v>
      </c>
      <c r="X182" s="5"/>
    </row>
    <row r="183" spans="1:24" ht="63.75">
      <c r="A183" s="13" t="s">
        <v>611</v>
      </c>
      <c r="B183" s="13" t="s">
        <v>641</v>
      </c>
      <c r="C183" s="13" t="s">
        <v>146</v>
      </c>
      <c r="D183" s="62" t="s">
        <v>191</v>
      </c>
      <c r="E183" s="63" t="s">
        <v>650</v>
      </c>
      <c r="F183" s="64"/>
      <c r="G183" s="11" t="s">
        <v>104</v>
      </c>
      <c r="H183" s="57">
        <v>0.7</v>
      </c>
      <c r="I183" s="21">
        <v>711000000</v>
      </c>
      <c r="J183" s="2" t="s">
        <v>281</v>
      </c>
      <c r="K183" s="11" t="s">
        <v>684</v>
      </c>
      <c r="L183" s="2" t="s">
        <v>119</v>
      </c>
      <c r="M183" s="2"/>
      <c r="N183" s="2" t="s">
        <v>690</v>
      </c>
      <c r="O183" s="2" t="s">
        <v>95</v>
      </c>
      <c r="P183" s="2"/>
      <c r="Q183" s="5"/>
      <c r="R183" s="4"/>
      <c r="S183" s="14">
        <v>642000</v>
      </c>
      <c r="T183" s="14">
        <f t="shared" si="4"/>
        <v>642000</v>
      </c>
      <c r="U183" s="14">
        <v>719040</v>
      </c>
      <c r="V183" s="14"/>
      <c r="W183" s="5">
        <v>2011</v>
      </c>
      <c r="X183" s="5"/>
    </row>
    <row r="184" spans="1:24" ht="63.75">
      <c r="A184" s="13" t="s">
        <v>612</v>
      </c>
      <c r="B184" s="13" t="s">
        <v>641</v>
      </c>
      <c r="C184" s="13" t="s">
        <v>146</v>
      </c>
      <c r="D184" s="62" t="s">
        <v>191</v>
      </c>
      <c r="E184" s="63" t="s">
        <v>193</v>
      </c>
      <c r="F184" s="64"/>
      <c r="G184" s="11" t="s">
        <v>104</v>
      </c>
      <c r="H184" s="57">
        <v>0.7</v>
      </c>
      <c r="I184" s="21">
        <v>711000000</v>
      </c>
      <c r="J184" s="2" t="s">
        <v>281</v>
      </c>
      <c r="K184" s="11" t="s">
        <v>684</v>
      </c>
      <c r="L184" s="2" t="s">
        <v>119</v>
      </c>
      <c r="M184" s="2"/>
      <c r="N184" s="2" t="s">
        <v>690</v>
      </c>
      <c r="O184" s="2" t="s">
        <v>95</v>
      </c>
      <c r="P184" s="2"/>
      <c r="Q184" s="5"/>
      <c r="R184" s="4"/>
      <c r="S184" s="14">
        <v>642000</v>
      </c>
      <c r="T184" s="14">
        <f t="shared" si="4"/>
        <v>642000</v>
      </c>
      <c r="U184" s="14">
        <v>719040</v>
      </c>
      <c r="V184" s="14"/>
      <c r="W184" s="5">
        <v>2011</v>
      </c>
      <c r="X184" s="5"/>
    </row>
    <row r="185" spans="1:24" ht="63.75">
      <c r="A185" s="13" t="s">
        <v>613</v>
      </c>
      <c r="B185" s="13" t="s">
        <v>641</v>
      </c>
      <c r="C185" s="13" t="s">
        <v>146</v>
      </c>
      <c r="D185" s="65" t="s">
        <v>169</v>
      </c>
      <c r="E185" s="63" t="s">
        <v>306</v>
      </c>
      <c r="F185" s="64"/>
      <c r="G185" s="11" t="s">
        <v>104</v>
      </c>
      <c r="H185" s="57">
        <v>0.7</v>
      </c>
      <c r="I185" s="21">
        <v>711000000</v>
      </c>
      <c r="J185" s="2" t="s">
        <v>281</v>
      </c>
      <c r="K185" s="11" t="s">
        <v>684</v>
      </c>
      <c r="L185" s="2" t="s">
        <v>119</v>
      </c>
      <c r="M185" s="2"/>
      <c r="N185" s="2" t="s">
        <v>690</v>
      </c>
      <c r="O185" s="2" t="s">
        <v>95</v>
      </c>
      <c r="P185" s="2"/>
      <c r="Q185" s="5"/>
      <c r="R185" s="4"/>
      <c r="S185" s="14">
        <v>642000</v>
      </c>
      <c r="T185" s="14">
        <f t="shared" si="4"/>
        <v>642000</v>
      </c>
      <c r="U185" s="14">
        <v>719040</v>
      </c>
      <c r="V185" s="14"/>
      <c r="W185" s="5">
        <v>2011</v>
      </c>
      <c r="X185" s="5"/>
    </row>
    <row r="186" spans="1:24" ht="344.25">
      <c r="A186" s="13" t="s">
        <v>614</v>
      </c>
      <c r="B186" s="13" t="s">
        <v>641</v>
      </c>
      <c r="C186" s="13" t="s">
        <v>146</v>
      </c>
      <c r="D186" s="13" t="s">
        <v>170</v>
      </c>
      <c r="E186" s="24" t="s">
        <v>651</v>
      </c>
      <c r="F186" s="25"/>
      <c r="G186" s="11" t="s">
        <v>105</v>
      </c>
      <c r="H186" s="57">
        <v>0.7</v>
      </c>
      <c r="I186" s="21">
        <v>711000000</v>
      </c>
      <c r="J186" s="2" t="s">
        <v>281</v>
      </c>
      <c r="K186" s="11" t="s">
        <v>684</v>
      </c>
      <c r="L186" s="2" t="s">
        <v>119</v>
      </c>
      <c r="M186" s="2"/>
      <c r="N186" s="2" t="s">
        <v>690</v>
      </c>
      <c r="O186" s="2" t="s">
        <v>95</v>
      </c>
      <c r="P186" s="2"/>
      <c r="Q186" s="5"/>
      <c r="R186" s="4"/>
      <c r="S186" s="14">
        <v>37505357.14285714</v>
      </c>
      <c r="T186" s="14">
        <f t="shared" si="4"/>
        <v>37505357.14285714</v>
      </c>
      <c r="U186" s="14">
        <v>42006000</v>
      </c>
      <c r="V186" s="14"/>
      <c r="W186" s="5">
        <v>2011</v>
      </c>
      <c r="X186" s="5"/>
    </row>
    <row r="187" spans="1:24" ht="76.5">
      <c r="A187" s="13" t="s">
        <v>615</v>
      </c>
      <c r="B187" s="13" t="s">
        <v>641</v>
      </c>
      <c r="C187" s="13" t="s">
        <v>146</v>
      </c>
      <c r="D187" s="59" t="s">
        <v>171</v>
      </c>
      <c r="E187" s="58" t="s">
        <v>182</v>
      </c>
      <c r="F187" s="59"/>
      <c r="G187" s="11" t="s">
        <v>104</v>
      </c>
      <c r="H187" s="57">
        <v>0.7</v>
      </c>
      <c r="I187" s="21">
        <v>711000000</v>
      </c>
      <c r="J187" s="2" t="s">
        <v>281</v>
      </c>
      <c r="K187" s="11" t="s">
        <v>684</v>
      </c>
      <c r="L187" s="2" t="s">
        <v>119</v>
      </c>
      <c r="M187" s="2"/>
      <c r="N187" s="2" t="s">
        <v>690</v>
      </c>
      <c r="O187" s="2" t="s">
        <v>95</v>
      </c>
      <c r="P187" s="2"/>
      <c r="Q187" s="5"/>
      <c r="R187" s="4"/>
      <c r="S187" s="14">
        <v>2035714.2857142857</v>
      </c>
      <c r="T187" s="14">
        <f t="shared" si="4"/>
        <v>2035714.2857142857</v>
      </c>
      <c r="U187" s="14">
        <v>2280000</v>
      </c>
      <c r="V187" s="14"/>
      <c r="W187" s="5">
        <v>2011</v>
      </c>
      <c r="X187" s="5"/>
    </row>
    <row r="188" spans="1:24" ht="63.75">
      <c r="A188" s="13" t="s">
        <v>616</v>
      </c>
      <c r="B188" s="13" t="s">
        <v>641</v>
      </c>
      <c r="C188" s="60" t="s">
        <v>268</v>
      </c>
      <c r="D188" s="13" t="s">
        <v>172</v>
      </c>
      <c r="E188" s="12" t="s">
        <v>183</v>
      </c>
      <c r="F188" s="13"/>
      <c r="G188" s="11" t="s">
        <v>104</v>
      </c>
      <c r="H188" s="57">
        <v>0.7</v>
      </c>
      <c r="I188" s="21">
        <v>711000000</v>
      </c>
      <c r="J188" s="2" t="s">
        <v>281</v>
      </c>
      <c r="K188" s="11" t="s">
        <v>684</v>
      </c>
      <c r="L188" s="2" t="s">
        <v>119</v>
      </c>
      <c r="M188" s="2"/>
      <c r="N188" s="2" t="s">
        <v>690</v>
      </c>
      <c r="O188" s="2" t="s">
        <v>95</v>
      </c>
      <c r="P188" s="2"/>
      <c r="Q188" s="5"/>
      <c r="R188" s="4"/>
      <c r="S188" s="14">
        <v>40178.57142857143</v>
      </c>
      <c r="T188" s="14">
        <f t="shared" si="4"/>
        <v>40178.57142857143</v>
      </c>
      <c r="U188" s="14">
        <v>45000</v>
      </c>
      <c r="V188" s="14"/>
      <c r="W188" s="5">
        <v>2011</v>
      </c>
      <c r="X188" s="5"/>
    </row>
    <row r="189" spans="1:24" ht="89.25">
      <c r="A189" s="13" t="s">
        <v>617</v>
      </c>
      <c r="B189" s="13" t="s">
        <v>641</v>
      </c>
      <c r="C189" s="13" t="s">
        <v>251</v>
      </c>
      <c r="D189" s="25" t="s">
        <v>305</v>
      </c>
      <c r="E189" s="24" t="s">
        <v>252</v>
      </c>
      <c r="F189" s="25"/>
      <c r="G189" s="11" t="s">
        <v>104</v>
      </c>
      <c r="H189" s="57">
        <v>0.7</v>
      </c>
      <c r="I189" s="21">
        <v>711000000</v>
      </c>
      <c r="J189" s="2" t="s">
        <v>281</v>
      </c>
      <c r="K189" s="11" t="s">
        <v>684</v>
      </c>
      <c r="L189" s="2" t="s">
        <v>119</v>
      </c>
      <c r="M189" s="2"/>
      <c r="N189" s="2" t="s">
        <v>690</v>
      </c>
      <c r="O189" s="2" t="s">
        <v>447</v>
      </c>
      <c r="P189" s="2"/>
      <c r="Q189" s="5"/>
      <c r="R189" s="4"/>
      <c r="S189" s="14">
        <v>185714.2857142857</v>
      </c>
      <c r="T189" s="14">
        <f t="shared" si="4"/>
        <v>185714.2857142857</v>
      </c>
      <c r="U189" s="14">
        <v>208000</v>
      </c>
      <c r="V189" s="14"/>
      <c r="W189" s="5">
        <v>2011</v>
      </c>
      <c r="X189" s="5"/>
    </row>
    <row r="190" spans="1:24" ht="63.75">
      <c r="A190" s="13" t="s">
        <v>618</v>
      </c>
      <c r="B190" s="13" t="s">
        <v>641</v>
      </c>
      <c r="C190" s="13" t="s">
        <v>101</v>
      </c>
      <c r="D190" s="13" t="s">
        <v>173</v>
      </c>
      <c r="E190" s="24" t="s">
        <v>304</v>
      </c>
      <c r="F190" s="25"/>
      <c r="G190" s="11" t="s">
        <v>371</v>
      </c>
      <c r="H190" s="57">
        <v>0.7</v>
      </c>
      <c r="I190" s="21">
        <v>711000000</v>
      </c>
      <c r="J190" s="2" t="s">
        <v>281</v>
      </c>
      <c r="K190" s="11" t="s">
        <v>684</v>
      </c>
      <c r="L190" s="2" t="s">
        <v>119</v>
      </c>
      <c r="M190" s="2"/>
      <c r="N190" s="2" t="s">
        <v>690</v>
      </c>
      <c r="O190" s="2" t="s">
        <v>447</v>
      </c>
      <c r="P190" s="2"/>
      <c r="Q190" s="5"/>
      <c r="R190" s="4"/>
      <c r="S190" s="14">
        <v>5808928.571428572</v>
      </c>
      <c r="T190" s="14">
        <f t="shared" si="4"/>
        <v>5808928.571428572</v>
      </c>
      <c r="U190" s="14">
        <v>6506000</v>
      </c>
      <c r="V190" s="14"/>
      <c r="W190" s="5">
        <v>2011</v>
      </c>
      <c r="X190" s="5"/>
    </row>
    <row r="191" spans="1:24" ht="409.5">
      <c r="A191" s="13" t="s">
        <v>619</v>
      </c>
      <c r="B191" s="13" t="s">
        <v>641</v>
      </c>
      <c r="C191" s="13" t="s">
        <v>147</v>
      </c>
      <c r="D191" s="13" t="s">
        <v>174</v>
      </c>
      <c r="E191" s="12" t="s">
        <v>184</v>
      </c>
      <c r="F191" s="13"/>
      <c r="G191" s="11" t="s">
        <v>104</v>
      </c>
      <c r="H191" s="57">
        <v>0.7</v>
      </c>
      <c r="I191" s="21">
        <v>711000000</v>
      </c>
      <c r="J191" s="2" t="s">
        <v>281</v>
      </c>
      <c r="K191" s="11" t="s">
        <v>676</v>
      </c>
      <c r="L191" s="2" t="s">
        <v>119</v>
      </c>
      <c r="M191" s="2"/>
      <c r="N191" s="2" t="s">
        <v>690</v>
      </c>
      <c r="O191" s="2" t="s">
        <v>95</v>
      </c>
      <c r="P191" s="2"/>
      <c r="Q191" s="5"/>
      <c r="R191" s="4"/>
      <c r="S191" s="14">
        <v>937500</v>
      </c>
      <c r="T191" s="14">
        <f t="shared" si="4"/>
        <v>937500</v>
      </c>
      <c r="U191" s="14">
        <v>1050000</v>
      </c>
      <c r="V191" s="14"/>
      <c r="W191" s="5">
        <v>2011</v>
      </c>
      <c r="X191" s="5"/>
    </row>
    <row r="192" spans="1:24" ht="51">
      <c r="A192" s="13" t="s">
        <v>620</v>
      </c>
      <c r="B192" s="13" t="s">
        <v>641</v>
      </c>
      <c r="C192" s="13" t="s">
        <v>148</v>
      </c>
      <c r="D192" s="13" t="s">
        <v>652</v>
      </c>
      <c r="E192" s="12" t="s">
        <v>661</v>
      </c>
      <c r="F192" s="13"/>
      <c r="G192" s="11" t="s">
        <v>104</v>
      </c>
      <c r="H192" s="57">
        <v>0.7</v>
      </c>
      <c r="I192" s="21">
        <v>711000000</v>
      </c>
      <c r="J192" s="2" t="s">
        <v>281</v>
      </c>
      <c r="K192" s="11" t="s">
        <v>671</v>
      </c>
      <c r="L192" s="2" t="s">
        <v>119</v>
      </c>
      <c r="M192" s="2"/>
      <c r="N192" s="2" t="s">
        <v>690</v>
      </c>
      <c r="O192" s="2" t="s">
        <v>95</v>
      </c>
      <c r="P192" s="2"/>
      <c r="Q192" s="5"/>
      <c r="R192" s="4"/>
      <c r="S192" s="14">
        <v>216964.2857142857</v>
      </c>
      <c r="T192" s="14">
        <f t="shared" si="4"/>
        <v>216964.2857142857</v>
      </c>
      <c r="U192" s="14">
        <v>243000</v>
      </c>
      <c r="V192" s="14"/>
      <c r="W192" s="5">
        <v>2011</v>
      </c>
      <c r="X192" s="5"/>
    </row>
    <row r="193" spans="1:24" ht="63.75">
      <c r="A193" s="13" t="s">
        <v>621</v>
      </c>
      <c r="B193" s="13" t="s">
        <v>641</v>
      </c>
      <c r="C193" s="13" t="s">
        <v>148</v>
      </c>
      <c r="D193" s="13" t="s">
        <v>653</v>
      </c>
      <c r="E193" s="12" t="s">
        <v>654</v>
      </c>
      <c r="F193" s="13"/>
      <c r="G193" s="11" t="s">
        <v>104</v>
      </c>
      <c r="H193" s="57">
        <v>0.7</v>
      </c>
      <c r="I193" s="21">
        <v>711000000</v>
      </c>
      <c r="J193" s="2" t="s">
        <v>281</v>
      </c>
      <c r="K193" s="11" t="s">
        <v>684</v>
      </c>
      <c r="L193" s="2" t="s">
        <v>119</v>
      </c>
      <c r="M193" s="2"/>
      <c r="N193" s="2" t="s">
        <v>690</v>
      </c>
      <c r="O193" s="2" t="s">
        <v>95</v>
      </c>
      <c r="P193" s="2"/>
      <c r="Q193" s="5"/>
      <c r="R193" s="4"/>
      <c r="S193" s="14">
        <v>1696428.5714285714</v>
      </c>
      <c r="T193" s="14">
        <f t="shared" si="4"/>
        <v>1696428.5714285714</v>
      </c>
      <c r="U193" s="14">
        <v>1900000</v>
      </c>
      <c r="V193" s="14"/>
      <c r="W193" s="5">
        <v>2011</v>
      </c>
      <c r="X193" s="5"/>
    </row>
    <row r="194" spans="1:24" ht="233.25" customHeight="1">
      <c r="A194" s="13" t="s">
        <v>622</v>
      </c>
      <c r="B194" s="13" t="s">
        <v>641</v>
      </c>
      <c r="C194" s="34" t="s">
        <v>149</v>
      </c>
      <c r="D194" s="13" t="s">
        <v>175</v>
      </c>
      <c r="E194" s="24" t="s">
        <v>303</v>
      </c>
      <c r="F194" s="25"/>
      <c r="G194" s="11" t="s">
        <v>371</v>
      </c>
      <c r="H194" s="57">
        <v>0.7</v>
      </c>
      <c r="I194" s="21">
        <v>711000000</v>
      </c>
      <c r="J194" s="2" t="s">
        <v>281</v>
      </c>
      <c r="K194" s="11" t="s">
        <v>684</v>
      </c>
      <c r="L194" s="2" t="s">
        <v>119</v>
      </c>
      <c r="M194" s="2"/>
      <c r="N194" s="2" t="s">
        <v>690</v>
      </c>
      <c r="O194" s="2" t="s">
        <v>95</v>
      </c>
      <c r="P194" s="2"/>
      <c r="Q194" s="5"/>
      <c r="R194" s="4"/>
      <c r="S194" s="14">
        <v>1832142.857142857</v>
      </c>
      <c r="T194" s="14">
        <f>U194/112*100</f>
        <v>1832142.8571428573</v>
      </c>
      <c r="U194" s="14">
        <v>2052000</v>
      </c>
      <c r="V194" s="14"/>
      <c r="W194" s="5">
        <v>2011</v>
      </c>
      <c r="X194" s="5"/>
    </row>
    <row r="195" spans="1:24" ht="69" customHeight="1">
      <c r="A195" s="13" t="s">
        <v>623</v>
      </c>
      <c r="B195" s="13" t="s">
        <v>641</v>
      </c>
      <c r="C195" s="13" t="s">
        <v>150</v>
      </c>
      <c r="D195" s="13" t="s">
        <v>302</v>
      </c>
      <c r="E195" s="58" t="s">
        <v>301</v>
      </c>
      <c r="F195" s="59"/>
      <c r="G195" s="11" t="s">
        <v>105</v>
      </c>
      <c r="H195" s="57">
        <v>0.7</v>
      </c>
      <c r="I195" s="21">
        <v>711000000</v>
      </c>
      <c r="J195" s="2" t="s">
        <v>281</v>
      </c>
      <c r="K195" s="11" t="s">
        <v>671</v>
      </c>
      <c r="L195" s="2" t="s">
        <v>119</v>
      </c>
      <c r="M195" s="2"/>
      <c r="N195" s="2" t="s">
        <v>690</v>
      </c>
      <c r="O195" s="2" t="s">
        <v>95</v>
      </c>
      <c r="P195" s="2"/>
      <c r="Q195" s="5"/>
      <c r="R195" s="4"/>
      <c r="S195" s="14">
        <v>42964285.71428572</v>
      </c>
      <c r="T195" s="14">
        <f t="shared" si="4"/>
        <v>42964285.71428572</v>
      </c>
      <c r="U195" s="14">
        <v>48120000</v>
      </c>
      <c r="V195" s="14"/>
      <c r="W195" s="5">
        <v>2011</v>
      </c>
      <c r="X195" s="5"/>
    </row>
    <row r="196" spans="1:24" ht="60" customHeight="1">
      <c r="A196" s="13" t="s">
        <v>624</v>
      </c>
      <c r="B196" s="13" t="s">
        <v>641</v>
      </c>
      <c r="C196" s="13" t="s">
        <v>151</v>
      </c>
      <c r="D196" s="13" t="s">
        <v>176</v>
      </c>
      <c r="E196" s="12" t="s">
        <v>185</v>
      </c>
      <c r="F196" s="13"/>
      <c r="G196" s="11" t="s">
        <v>104</v>
      </c>
      <c r="H196" s="57">
        <v>0.7</v>
      </c>
      <c r="I196" s="21">
        <v>711000000</v>
      </c>
      <c r="J196" s="2" t="s">
        <v>281</v>
      </c>
      <c r="K196" s="11" t="s">
        <v>673</v>
      </c>
      <c r="L196" s="2" t="s">
        <v>119</v>
      </c>
      <c r="M196" s="2"/>
      <c r="N196" s="2" t="s">
        <v>690</v>
      </c>
      <c r="O196" s="2" t="s">
        <v>95</v>
      </c>
      <c r="P196" s="2"/>
      <c r="Q196" s="5"/>
      <c r="R196" s="4"/>
      <c r="S196" s="14">
        <v>1303571.4285714286</v>
      </c>
      <c r="T196" s="14">
        <f t="shared" si="4"/>
        <v>1303571.4285714286</v>
      </c>
      <c r="U196" s="14">
        <v>1460000</v>
      </c>
      <c r="V196" s="14"/>
      <c r="W196" s="5">
        <v>2011</v>
      </c>
      <c r="X196" s="5"/>
    </row>
    <row r="197" spans="1:24" ht="51">
      <c r="A197" s="13" t="s">
        <v>625</v>
      </c>
      <c r="B197" s="13" t="s">
        <v>641</v>
      </c>
      <c r="C197" s="34" t="s">
        <v>149</v>
      </c>
      <c r="D197" s="13" t="s">
        <v>655</v>
      </c>
      <c r="E197" s="12" t="s">
        <v>300</v>
      </c>
      <c r="F197" s="13"/>
      <c r="G197" s="11" t="s">
        <v>371</v>
      </c>
      <c r="H197" s="57">
        <v>0.7</v>
      </c>
      <c r="I197" s="21">
        <v>711000000</v>
      </c>
      <c r="J197" s="2" t="s">
        <v>281</v>
      </c>
      <c r="K197" s="11" t="s">
        <v>669</v>
      </c>
      <c r="L197" s="2" t="s">
        <v>119</v>
      </c>
      <c r="M197" s="2"/>
      <c r="N197" s="2" t="s">
        <v>690</v>
      </c>
      <c r="O197" s="2" t="s">
        <v>95</v>
      </c>
      <c r="P197" s="2"/>
      <c r="Q197" s="5"/>
      <c r="R197" s="4"/>
      <c r="S197" s="14">
        <v>3875562.5</v>
      </c>
      <c r="T197" s="14">
        <f>U197*100/112</f>
        <v>3875562.5</v>
      </c>
      <c r="U197" s="16">
        <v>4340630</v>
      </c>
      <c r="V197" s="16"/>
      <c r="W197" s="5">
        <v>2011</v>
      </c>
      <c r="X197" s="5"/>
    </row>
    <row r="198" spans="1:24" ht="114.75">
      <c r="A198" s="13" t="s">
        <v>626</v>
      </c>
      <c r="B198" s="13" t="s">
        <v>641</v>
      </c>
      <c r="C198" s="13" t="s">
        <v>152</v>
      </c>
      <c r="D198" s="13" t="s">
        <v>299</v>
      </c>
      <c r="E198" s="12" t="s">
        <v>656</v>
      </c>
      <c r="F198" s="13"/>
      <c r="G198" s="11" t="s">
        <v>104</v>
      </c>
      <c r="H198" s="57">
        <v>0.7</v>
      </c>
      <c r="I198" s="21">
        <v>711000000</v>
      </c>
      <c r="J198" s="2" t="s">
        <v>281</v>
      </c>
      <c r="K198" s="11" t="s">
        <v>672</v>
      </c>
      <c r="L198" s="2" t="s">
        <v>119</v>
      </c>
      <c r="M198" s="2"/>
      <c r="N198" s="2" t="s">
        <v>690</v>
      </c>
      <c r="O198" s="2" t="s">
        <v>95</v>
      </c>
      <c r="P198" s="2"/>
      <c r="Q198" s="5"/>
      <c r="R198" s="4"/>
      <c r="S198" s="14">
        <v>334821.4285714286</v>
      </c>
      <c r="T198" s="14">
        <f t="shared" si="4"/>
        <v>334821.4285714286</v>
      </c>
      <c r="U198" s="16">
        <v>375000</v>
      </c>
      <c r="V198" s="16"/>
      <c r="W198" s="5">
        <v>2011</v>
      </c>
      <c r="X198" s="5"/>
    </row>
    <row r="199" spans="1:24" ht="51">
      <c r="A199" s="13" t="s">
        <v>627</v>
      </c>
      <c r="B199" s="13" t="s">
        <v>641</v>
      </c>
      <c r="C199" s="13" t="s">
        <v>152</v>
      </c>
      <c r="D199" s="13" t="s">
        <v>267</v>
      </c>
      <c r="E199" s="12" t="s">
        <v>298</v>
      </c>
      <c r="F199" s="13"/>
      <c r="G199" s="11" t="s">
        <v>104</v>
      </c>
      <c r="H199" s="57">
        <v>0.7</v>
      </c>
      <c r="I199" s="21">
        <v>711000000</v>
      </c>
      <c r="J199" s="2" t="s">
        <v>281</v>
      </c>
      <c r="K199" s="11" t="s">
        <v>669</v>
      </c>
      <c r="L199" s="2" t="s">
        <v>119</v>
      </c>
      <c r="M199" s="2"/>
      <c r="N199" s="2" t="s">
        <v>690</v>
      </c>
      <c r="O199" s="2" t="s">
        <v>95</v>
      </c>
      <c r="P199" s="2"/>
      <c r="Q199" s="5"/>
      <c r="R199" s="4"/>
      <c r="S199" s="61">
        <v>1785714.2857142857</v>
      </c>
      <c r="T199" s="14">
        <f t="shared" si="4"/>
        <v>1785714.2857142857</v>
      </c>
      <c r="U199" s="14">
        <v>2000000</v>
      </c>
      <c r="V199" s="14"/>
      <c r="W199" s="5">
        <v>2011</v>
      </c>
      <c r="X199" s="5"/>
    </row>
    <row r="200" spans="1:24" ht="76.5">
      <c r="A200" s="13" t="s">
        <v>628</v>
      </c>
      <c r="B200" s="13" t="s">
        <v>641</v>
      </c>
      <c r="C200" s="13" t="s">
        <v>100</v>
      </c>
      <c r="D200" s="13" t="s">
        <v>177</v>
      </c>
      <c r="E200" s="24" t="s">
        <v>297</v>
      </c>
      <c r="F200" s="25"/>
      <c r="G200" s="11" t="s">
        <v>104</v>
      </c>
      <c r="H200" s="57">
        <v>0.7</v>
      </c>
      <c r="I200" s="21">
        <v>711000000</v>
      </c>
      <c r="J200" s="2" t="s">
        <v>281</v>
      </c>
      <c r="K200" s="11" t="s">
        <v>671</v>
      </c>
      <c r="L200" s="2" t="s">
        <v>119</v>
      </c>
      <c r="M200" s="2"/>
      <c r="N200" s="2" t="s">
        <v>690</v>
      </c>
      <c r="O200" s="2" t="s">
        <v>95</v>
      </c>
      <c r="P200" s="2"/>
      <c r="Q200" s="5"/>
      <c r="R200" s="4"/>
      <c r="S200" s="14">
        <v>249107.14285714287</v>
      </c>
      <c r="T200" s="14">
        <f t="shared" si="4"/>
        <v>249107.14285714287</v>
      </c>
      <c r="U200" s="14">
        <v>279000</v>
      </c>
      <c r="V200" s="14"/>
      <c r="W200" s="5">
        <v>2011</v>
      </c>
      <c r="X200" s="5"/>
    </row>
    <row r="201" spans="1:24" ht="102">
      <c r="A201" s="13" t="s">
        <v>629</v>
      </c>
      <c r="B201" s="13" t="s">
        <v>641</v>
      </c>
      <c r="C201" s="13" t="s">
        <v>276</v>
      </c>
      <c r="D201" s="13" t="s">
        <v>283</v>
      </c>
      <c r="E201" s="12" t="s">
        <v>296</v>
      </c>
      <c r="F201" s="13"/>
      <c r="G201" s="11" t="s">
        <v>371</v>
      </c>
      <c r="H201" s="57">
        <v>0.7</v>
      </c>
      <c r="I201" s="21">
        <v>711000000</v>
      </c>
      <c r="J201" s="2" t="s">
        <v>281</v>
      </c>
      <c r="K201" s="11" t="s">
        <v>673</v>
      </c>
      <c r="L201" s="2" t="s">
        <v>119</v>
      </c>
      <c r="M201" s="2"/>
      <c r="N201" s="2" t="s">
        <v>690</v>
      </c>
      <c r="O201" s="2" t="s">
        <v>95</v>
      </c>
      <c r="P201" s="2"/>
      <c r="Q201" s="5"/>
      <c r="R201" s="4"/>
      <c r="S201" s="14">
        <v>4553571.428571428</v>
      </c>
      <c r="T201" s="14">
        <f t="shared" si="4"/>
        <v>4553571.428571428</v>
      </c>
      <c r="U201" s="14">
        <v>5100000</v>
      </c>
      <c r="V201" s="14"/>
      <c r="W201" s="5">
        <v>2011</v>
      </c>
      <c r="X201" s="5"/>
    </row>
    <row r="202" spans="1:24" ht="178.5">
      <c r="A202" s="13" t="s">
        <v>630</v>
      </c>
      <c r="B202" s="13" t="s">
        <v>641</v>
      </c>
      <c r="C202" s="13" t="s">
        <v>274</v>
      </c>
      <c r="D202" s="13" t="s">
        <v>264</v>
      </c>
      <c r="E202" s="12" t="s">
        <v>657</v>
      </c>
      <c r="F202" s="13"/>
      <c r="G202" s="11" t="s">
        <v>104</v>
      </c>
      <c r="H202" s="57">
        <v>0.7</v>
      </c>
      <c r="I202" s="21">
        <v>711000000</v>
      </c>
      <c r="J202" s="2" t="s">
        <v>281</v>
      </c>
      <c r="K202" s="11" t="s">
        <v>679</v>
      </c>
      <c r="L202" s="2" t="s">
        <v>119</v>
      </c>
      <c r="M202" s="2"/>
      <c r="N202" s="2" t="s">
        <v>690</v>
      </c>
      <c r="O202" s="2" t="s">
        <v>95</v>
      </c>
      <c r="P202" s="2"/>
      <c r="Q202" s="5"/>
      <c r="R202" s="4"/>
      <c r="S202" s="14">
        <v>223214.2857142857</v>
      </c>
      <c r="T202" s="14">
        <f t="shared" si="4"/>
        <v>223214.2857142857</v>
      </c>
      <c r="U202" s="14">
        <v>250000</v>
      </c>
      <c r="V202" s="14"/>
      <c r="W202" s="5">
        <v>2011</v>
      </c>
      <c r="X202" s="5"/>
    </row>
    <row r="203" spans="1:24" ht="63.75">
      <c r="A203" s="13" t="s">
        <v>631</v>
      </c>
      <c r="B203" s="13" t="s">
        <v>641</v>
      </c>
      <c r="C203" s="13" t="s">
        <v>275</v>
      </c>
      <c r="D203" s="13" t="s">
        <v>250</v>
      </c>
      <c r="E203" s="24" t="s">
        <v>295</v>
      </c>
      <c r="F203" s="25"/>
      <c r="G203" s="11" t="s">
        <v>104</v>
      </c>
      <c r="H203" s="57">
        <v>0.7</v>
      </c>
      <c r="I203" s="21">
        <v>711000000</v>
      </c>
      <c r="J203" s="2" t="s">
        <v>281</v>
      </c>
      <c r="K203" s="11" t="s">
        <v>673</v>
      </c>
      <c r="L203" s="2" t="s">
        <v>119</v>
      </c>
      <c r="M203" s="2"/>
      <c r="N203" s="2" t="s">
        <v>690</v>
      </c>
      <c r="O203" s="2" t="s">
        <v>95</v>
      </c>
      <c r="P203" s="2"/>
      <c r="Q203" s="5"/>
      <c r="R203" s="4"/>
      <c r="S203" s="14">
        <v>758928.5714285715</v>
      </c>
      <c r="T203" s="14">
        <f t="shared" si="4"/>
        <v>758928.5714285715</v>
      </c>
      <c r="U203" s="14">
        <v>850000</v>
      </c>
      <c r="V203" s="14"/>
      <c r="W203" s="5">
        <v>2011</v>
      </c>
      <c r="X203" s="5"/>
    </row>
    <row r="204" spans="1:24" ht="63" customHeight="1">
      <c r="A204" s="13" t="s">
        <v>632</v>
      </c>
      <c r="B204" s="13" t="s">
        <v>641</v>
      </c>
      <c r="C204" s="13" t="s">
        <v>153</v>
      </c>
      <c r="D204" s="13" t="s">
        <v>289</v>
      </c>
      <c r="E204" s="12" t="s">
        <v>288</v>
      </c>
      <c r="F204" s="13"/>
      <c r="G204" s="11" t="s">
        <v>104</v>
      </c>
      <c r="H204" s="57">
        <v>0.7</v>
      </c>
      <c r="I204" s="21">
        <v>711000000</v>
      </c>
      <c r="J204" s="2" t="s">
        <v>281</v>
      </c>
      <c r="K204" s="11" t="s">
        <v>673</v>
      </c>
      <c r="L204" s="2" t="s">
        <v>119</v>
      </c>
      <c r="M204" s="2"/>
      <c r="N204" s="2" t="s">
        <v>690</v>
      </c>
      <c r="O204" s="2" t="s">
        <v>95</v>
      </c>
      <c r="P204" s="2"/>
      <c r="Q204" s="5"/>
      <c r="R204" s="4"/>
      <c r="S204" s="14">
        <v>1687500</v>
      </c>
      <c r="T204" s="14">
        <f t="shared" si="4"/>
        <v>1687500</v>
      </c>
      <c r="U204" s="14">
        <v>1890000</v>
      </c>
      <c r="V204" s="14"/>
      <c r="W204" s="5">
        <v>2011</v>
      </c>
      <c r="X204" s="5"/>
    </row>
    <row r="205" spans="1:24" ht="54.75" customHeight="1">
      <c r="A205" s="13" t="s">
        <v>633</v>
      </c>
      <c r="B205" s="13" t="s">
        <v>641</v>
      </c>
      <c r="C205" s="13" t="s">
        <v>154</v>
      </c>
      <c r="D205" s="13" t="s">
        <v>178</v>
      </c>
      <c r="E205" s="12" t="s">
        <v>660</v>
      </c>
      <c r="F205" s="13"/>
      <c r="G205" s="11" t="s">
        <v>104</v>
      </c>
      <c r="H205" s="57">
        <v>0.7</v>
      </c>
      <c r="I205" s="21">
        <v>711000000</v>
      </c>
      <c r="J205" s="2" t="s">
        <v>281</v>
      </c>
      <c r="K205" s="11" t="s">
        <v>669</v>
      </c>
      <c r="L205" s="2" t="s">
        <v>119</v>
      </c>
      <c r="M205" s="2"/>
      <c r="N205" s="2" t="s">
        <v>690</v>
      </c>
      <c r="O205" s="2" t="s">
        <v>95</v>
      </c>
      <c r="P205" s="2"/>
      <c r="Q205" s="5"/>
      <c r="R205" s="4"/>
      <c r="S205" s="14">
        <v>624107.1428571428</v>
      </c>
      <c r="T205" s="14">
        <f t="shared" si="4"/>
        <v>624107.1428571428</v>
      </c>
      <c r="U205" s="14">
        <v>699000</v>
      </c>
      <c r="V205" s="14"/>
      <c r="W205" s="5">
        <v>2011</v>
      </c>
      <c r="X205" s="5"/>
    </row>
    <row r="206" spans="1:24" ht="127.5">
      <c r="A206" s="13" t="s">
        <v>634</v>
      </c>
      <c r="B206" s="13" t="s">
        <v>641</v>
      </c>
      <c r="C206" s="13" t="s">
        <v>155</v>
      </c>
      <c r="D206" s="13" t="s">
        <v>179</v>
      </c>
      <c r="E206" s="12" t="s">
        <v>186</v>
      </c>
      <c r="F206" s="13"/>
      <c r="G206" s="11" t="s">
        <v>371</v>
      </c>
      <c r="H206" s="57">
        <v>0.7</v>
      </c>
      <c r="I206" s="21">
        <v>711000000</v>
      </c>
      <c r="J206" s="2" t="s">
        <v>281</v>
      </c>
      <c r="K206" s="11" t="s">
        <v>673</v>
      </c>
      <c r="L206" s="2" t="s">
        <v>119</v>
      </c>
      <c r="M206" s="2"/>
      <c r="N206" s="2" t="s">
        <v>690</v>
      </c>
      <c r="O206" s="2" t="s">
        <v>95</v>
      </c>
      <c r="P206" s="2"/>
      <c r="Q206" s="5"/>
      <c r="R206" s="4"/>
      <c r="S206" s="14">
        <v>1785714.2857142857</v>
      </c>
      <c r="T206" s="14">
        <f t="shared" si="4"/>
        <v>1785714.2857142857</v>
      </c>
      <c r="U206" s="14">
        <v>2000000</v>
      </c>
      <c r="V206" s="14"/>
      <c r="W206" s="5">
        <v>2011</v>
      </c>
      <c r="X206" s="5"/>
    </row>
    <row r="207" spans="1:24" ht="229.5">
      <c r="A207" s="13" t="s">
        <v>635</v>
      </c>
      <c r="B207" s="13" t="s">
        <v>641</v>
      </c>
      <c r="C207" s="13" t="s">
        <v>108</v>
      </c>
      <c r="D207" s="35" t="s">
        <v>713</v>
      </c>
      <c r="E207" s="12" t="s">
        <v>187</v>
      </c>
      <c r="F207" s="13"/>
      <c r="G207" s="11" t="s">
        <v>104</v>
      </c>
      <c r="H207" s="57">
        <v>0.7</v>
      </c>
      <c r="I207" s="21">
        <v>711000000</v>
      </c>
      <c r="J207" s="2" t="s">
        <v>281</v>
      </c>
      <c r="K207" s="11" t="s">
        <v>682</v>
      </c>
      <c r="L207" s="2" t="s">
        <v>119</v>
      </c>
      <c r="M207" s="2"/>
      <c r="N207" s="2" t="s">
        <v>690</v>
      </c>
      <c r="O207" s="2" t="s">
        <v>95</v>
      </c>
      <c r="P207" s="2"/>
      <c r="Q207" s="5"/>
      <c r="R207" s="4"/>
      <c r="S207" s="14">
        <v>1696428.5714285714</v>
      </c>
      <c r="T207" s="14">
        <f t="shared" si="4"/>
        <v>1696428.5714285714</v>
      </c>
      <c r="U207" s="14">
        <v>1900000</v>
      </c>
      <c r="V207" s="14"/>
      <c r="W207" s="5">
        <v>2011</v>
      </c>
      <c r="X207" s="5"/>
    </row>
    <row r="208" spans="1:24" ht="306">
      <c r="A208" s="13" t="s">
        <v>636</v>
      </c>
      <c r="B208" s="13" t="s">
        <v>641</v>
      </c>
      <c r="C208" s="13" t="s">
        <v>108</v>
      </c>
      <c r="D208" s="13" t="s">
        <v>290</v>
      </c>
      <c r="E208" s="12" t="s">
        <v>188</v>
      </c>
      <c r="F208" s="13"/>
      <c r="G208" s="11" t="s">
        <v>104</v>
      </c>
      <c r="H208" s="57">
        <v>0.7</v>
      </c>
      <c r="I208" s="21">
        <v>711000000</v>
      </c>
      <c r="J208" s="2" t="s">
        <v>281</v>
      </c>
      <c r="K208" s="11" t="s">
        <v>673</v>
      </c>
      <c r="L208" s="2" t="s">
        <v>119</v>
      </c>
      <c r="M208" s="2"/>
      <c r="N208" s="2" t="s">
        <v>690</v>
      </c>
      <c r="O208" s="2" t="s">
        <v>95</v>
      </c>
      <c r="P208" s="2"/>
      <c r="Q208" s="5"/>
      <c r="R208" s="4"/>
      <c r="S208" s="14">
        <v>1071428.5714285714</v>
      </c>
      <c r="T208" s="14">
        <f t="shared" si="4"/>
        <v>1071428.5714285714</v>
      </c>
      <c r="U208" s="14">
        <v>1200000</v>
      </c>
      <c r="V208" s="14"/>
      <c r="W208" s="5">
        <v>2011</v>
      </c>
      <c r="X208" s="5"/>
    </row>
    <row r="209" spans="1:24" ht="409.5">
      <c r="A209" s="13" t="s">
        <v>637</v>
      </c>
      <c r="B209" s="13" t="s">
        <v>641</v>
      </c>
      <c r="C209" s="13" t="s">
        <v>278</v>
      </c>
      <c r="D209" s="13" t="s">
        <v>294</v>
      </c>
      <c r="E209" s="12" t="s">
        <v>287</v>
      </c>
      <c r="F209" s="13"/>
      <c r="G209" s="11" t="s">
        <v>105</v>
      </c>
      <c r="H209" s="57">
        <v>0.7</v>
      </c>
      <c r="I209" s="21">
        <v>711000000</v>
      </c>
      <c r="J209" s="2" t="s">
        <v>281</v>
      </c>
      <c r="K209" s="11" t="s">
        <v>679</v>
      </c>
      <c r="L209" s="2" t="s">
        <v>119</v>
      </c>
      <c r="M209" s="2"/>
      <c r="N209" s="2" t="s">
        <v>690</v>
      </c>
      <c r="O209" s="2" t="s">
        <v>95</v>
      </c>
      <c r="P209" s="2"/>
      <c r="Q209" s="5"/>
      <c r="R209" s="4"/>
      <c r="S209" s="14">
        <v>7263821.428571428</v>
      </c>
      <c r="T209" s="14">
        <f t="shared" si="4"/>
        <v>7263821.428571428</v>
      </c>
      <c r="U209" s="14">
        <v>8135480</v>
      </c>
      <c r="V209" s="14"/>
      <c r="W209" s="5">
        <v>2011</v>
      </c>
      <c r="X209" s="5"/>
    </row>
    <row r="210" spans="1:24" ht="127.5">
      <c r="A210" s="13" t="s">
        <v>638</v>
      </c>
      <c r="B210" s="13" t="s">
        <v>641</v>
      </c>
      <c r="C210" s="13" t="s">
        <v>156</v>
      </c>
      <c r="D210" s="13" t="s">
        <v>658</v>
      </c>
      <c r="E210" s="12" t="s">
        <v>286</v>
      </c>
      <c r="F210" s="13"/>
      <c r="G210" s="11" t="s">
        <v>104</v>
      </c>
      <c r="H210" s="57">
        <v>0.7</v>
      </c>
      <c r="I210" s="21">
        <v>711000000</v>
      </c>
      <c r="J210" s="2" t="s">
        <v>281</v>
      </c>
      <c r="K210" s="2" t="s">
        <v>673</v>
      </c>
      <c r="L210" s="2" t="s">
        <v>119</v>
      </c>
      <c r="M210" s="2"/>
      <c r="N210" s="2" t="s">
        <v>690</v>
      </c>
      <c r="O210" s="2" t="s">
        <v>95</v>
      </c>
      <c r="P210" s="2"/>
      <c r="Q210" s="5"/>
      <c r="R210" s="4"/>
      <c r="S210" s="14">
        <v>482142.85714285716</v>
      </c>
      <c r="T210" s="14">
        <f t="shared" si="4"/>
        <v>482142.85714285716</v>
      </c>
      <c r="U210" s="14">
        <v>540000</v>
      </c>
      <c r="V210" s="14"/>
      <c r="W210" s="5">
        <v>2011</v>
      </c>
      <c r="X210" s="5"/>
    </row>
    <row r="211" spans="1:24" ht="89.25">
      <c r="A211" s="13" t="s">
        <v>665</v>
      </c>
      <c r="B211" s="13" t="s">
        <v>641</v>
      </c>
      <c r="C211" s="13" t="s">
        <v>157</v>
      </c>
      <c r="D211" s="13" t="s">
        <v>293</v>
      </c>
      <c r="E211" s="12" t="s">
        <v>285</v>
      </c>
      <c r="F211" s="13"/>
      <c r="G211" s="11" t="s">
        <v>104</v>
      </c>
      <c r="H211" s="57">
        <v>0.7</v>
      </c>
      <c r="I211" s="21">
        <v>711000000</v>
      </c>
      <c r="J211" s="2" t="s">
        <v>281</v>
      </c>
      <c r="K211" s="2" t="s">
        <v>674</v>
      </c>
      <c r="L211" s="2" t="s">
        <v>119</v>
      </c>
      <c r="M211" s="2"/>
      <c r="N211" s="2" t="s">
        <v>690</v>
      </c>
      <c r="O211" s="2" t="s">
        <v>95</v>
      </c>
      <c r="P211" s="2"/>
      <c r="Q211" s="5"/>
      <c r="R211" s="4"/>
      <c r="S211" s="14">
        <v>135233.0357142857</v>
      </c>
      <c r="T211" s="14">
        <f t="shared" si="4"/>
        <v>135233.0357142857</v>
      </c>
      <c r="U211" s="14">
        <v>151461</v>
      </c>
      <c r="V211" s="14"/>
      <c r="W211" s="5">
        <v>2011</v>
      </c>
      <c r="X211" s="5"/>
    </row>
    <row r="212" spans="1:24" ht="89.25">
      <c r="A212" s="13" t="s">
        <v>722</v>
      </c>
      <c r="B212" s="13" t="s">
        <v>641</v>
      </c>
      <c r="C212" s="13" t="s">
        <v>158</v>
      </c>
      <c r="D212" s="13" t="s">
        <v>699</v>
      </c>
      <c r="E212" s="12" t="s">
        <v>700</v>
      </c>
      <c r="F212" s="13"/>
      <c r="G212" s="11" t="s">
        <v>105</v>
      </c>
      <c r="H212" s="57">
        <v>0.7</v>
      </c>
      <c r="I212" s="21">
        <v>711000000</v>
      </c>
      <c r="J212" s="2" t="s">
        <v>281</v>
      </c>
      <c r="K212" s="66" t="s">
        <v>668</v>
      </c>
      <c r="L212" s="2" t="s">
        <v>119</v>
      </c>
      <c r="M212" s="2"/>
      <c r="N212" s="2" t="s">
        <v>690</v>
      </c>
      <c r="O212" s="2" t="s">
        <v>95</v>
      </c>
      <c r="P212" s="2"/>
      <c r="Q212" s="5"/>
      <c r="R212" s="4"/>
      <c r="S212" s="14">
        <v>2187193941.964286</v>
      </c>
      <c r="T212" s="14">
        <f>U212*100/112</f>
        <v>2187193941.964286</v>
      </c>
      <c r="U212" s="14">
        <v>2449657215</v>
      </c>
      <c r="V212" s="14"/>
      <c r="W212" s="5">
        <v>2011</v>
      </c>
      <c r="X212" s="3"/>
    </row>
    <row r="213" spans="1:24" ht="63.75">
      <c r="A213" s="13" t="s">
        <v>732</v>
      </c>
      <c r="B213" s="67" t="s">
        <v>641</v>
      </c>
      <c r="C213" s="67" t="s">
        <v>277</v>
      </c>
      <c r="D213" s="67" t="s">
        <v>291</v>
      </c>
      <c r="E213" s="68" t="s">
        <v>659</v>
      </c>
      <c r="F213" s="67"/>
      <c r="G213" s="69" t="s">
        <v>104</v>
      </c>
      <c r="H213" s="70">
        <v>0.7</v>
      </c>
      <c r="I213" s="71">
        <v>711000000</v>
      </c>
      <c r="J213" s="72" t="s">
        <v>281</v>
      </c>
      <c r="K213" s="11" t="s">
        <v>671</v>
      </c>
      <c r="L213" s="72" t="s">
        <v>119</v>
      </c>
      <c r="M213" s="72"/>
      <c r="N213" s="2" t="s">
        <v>690</v>
      </c>
      <c r="O213" s="72" t="s">
        <v>95</v>
      </c>
      <c r="P213" s="72"/>
      <c r="Q213" s="73"/>
      <c r="R213" s="74"/>
      <c r="S213" s="75">
        <v>458035.71428571426</v>
      </c>
      <c r="T213" s="14">
        <f>U213*100/112</f>
        <v>458035.71428571426</v>
      </c>
      <c r="U213" s="75">
        <v>513000</v>
      </c>
      <c r="V213" s="76"/>
      <c r="W213" s="5">
        <v>2011</v>
      </c>
      <c r="X213" s="77"/>
    </row>
    <row r="214" spans="1:24" ht="102">
      <c r="A214" s="13" t="s">
        <v>733</v>
      </c>
      <c r="B214" s="13" t="s">
        <v>641</v>
      </c>
      <c r="C214" s="13" t="s">
        <v>145</v>
      </c>
      <c r="D214" s="13" t="s">
        <v>292</v>
      </c>
      <c r="E214" s="12" t="s">
        <v>284</v>
      </c>
      <c r="F214" s="13"/>
      <c r="G214" s="11" t="s">
        <v>104</v>
      </c>
      <c r="H214" s="57">
        <v>0.7</v>
      </c>
      <c r="I214" s="21">
        <v>711000000</v>
      </c>
      <c r="J214" s="2" t="s">
        <v>281</v>
      </c>
      <c r="K214" s="11" t="s">
        <v>685</v>
      </c>
      <c r="L214" s="2" t="s">
        <v>119</v>
      </c>
      <c r="M214" s="2"/>
      <c r="N214" s="2" t="s">
        <v>690</v>
      </c>
      <c r="O214" s="2" t="s">
        <v>95</v>
      </c>
      <c r="P214" s="2"/>
      <c r="Q214" s="5"/>
      <c r="R214" s="4"/>
      <c r="S214" s="78">
        <v>803571.4285714285</v>
      </c>
      <c r="T214" s="14">
        <f>U214*100/112</f>
        <v>803571.4285714285</v>
      </c>
      <c r="U214" s="78">
        <v>900000</v>
      </c>
      <c r="V214" s="14"/>
      <c r="W214" s="5">
        <v>2011</v>
      </c>
      <c r="X214" s="3"/>
    </row>
    <row r="215" spans="1:24" ht="242.25">
      <c r="A215" s="13" t="s">
        <v>734</v>
      </c>
      <c r="B215" s="13" t="s">
        <v>641</v>
      </c>
      <c r="C215" s="13" t="s">
        <v>144</v>
      </c>
      <c r="D215" s="13" t="s">
        <v>723</v>
      </c>
      <c r="E215" s="12" t="s">
        <v>724</v>
      </c>
      <c r="F215" s="13"/>
      <c r="G215" s="11" t="s">
        <v>105</v>
      </c>
      <c r="H215" s="57">
        <v>0.7</v>
      </c>
      <c r="I215" s="21">
        <v>711000000</v>
      </c>
      <c r="J215" s="2" t="s">
        <v>281</v>
      </c>
      <c r="K215" s="11" t="s">
        <v>725</v>
      </c>
      <c r="L215" s="2" t="s">
        <v>119</v>
      </c>
      <c r="M215" s="2"/>
      <c r="N215" s="2" t="s">
        <v>690</v>
      </c>
      <c r="O215" s="2" t="s">
        <v>95</v>
      </c>
      <c r="P215" s="2"/>
      <c r="Q215" s="5"/>
      <c r="R215" s="4"/>
      <c r="S215" s="78">
        <v>20535714</v>
      </c>
      <c r="T215" s="78">
        <f>U215*100/112</f>
        <v>20535714.285714287</v>
      </c>
      <c r="U215" s="93">
        <v>23000000</v>
      </c>
      <c r="V215" s="29"/>
      <c r="W215" s="5">
        <v>2011</v>
      </c>
      <c r="X215" s="3"/>
    </row>
    <row r="216" spans="1:24" ht="12.75">
      <c r="A216" s="13"/>
      <c r="B216" s="39"/>
      <c r="C216" s="40"/>
      <c r="D216" s="41"/>
      <c r="E216" s="41"/>
      <c r="F216" s="41"/>
      <c r="G216" s="41"/>
      <c r="H216" s="41"/>
      <c r="I216" s="41"/>
      <c r="J216" s="41"/>
      <c r="K216" s="11"/>
      <c r="L216" s="41"/>
      <c r="M216" s="41"/>
      <c r="N216" s="41"/>
      <c r="O216" s="41"/>
      <c r="P216" s="41"/>
      <c r="Q216" s="41"/>
      <c r="R216" s="41" t="s">
        <v>24</v>
      </c>
      <c r="S216" s="41"/>
      <c r="T216" s="43">
        <f>U216*100/112</f>
        <v>2470881594.642857</v>
      </c>
      <c r="U216" s="44">
        <f>SUM(U147:U215)</f>
        <v>2767387386</v>
      </c>
      <c r="V216" s="44"/>
      <c r="W216" s="3"/>
      <c r="X216" s="3"/>
    </row>
    <row r="217" spans="1:24" ht="12.75">
      <c r="A217" s="3"/>
      <c r="B217" s="3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85"/>
      <c r="U217" s="84"/>
      <c r="V217" s="42"/>
      <c r="W217" s="3"/>
      <c r="X217" s="3"/>
    </row>
    <row r="218" spans="1:24" ht="12.75">
      <c r="A218" s="79" t="s">
        <v>25</v>
      </c>
      <c r="B218" s="79"/>
      <c r="C218" s="3"/>
      <c r="D218" s="79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 t="s">
        <v>24</v>
      </c>
      <c r="S218" s="41"/>
      <c r="T218" s="43">
        <f>T146+T216</f>
        <v>2507370889.604592</v>
      </c>
      <c r="U218" s="43">
        <f>U146+U216</f>
        <v>2806989246.071429</v>
      </c>
      <c r="V218" s="43"/>
      <c r="W218" s="3"/>
      <c r="X218" s="3"/>
    </row>
    <row r="219" spans="1:24" ht="12.75">
      <c r="A219" s="4"/>
      <c r="B219" s="4"/>
      <c r="C219" s="4"/>
      <c r="D219" s="4"/>
      <c r="E219" s="4"/>
      <c r="F219" s="4"/>
      <c r="G219" s="4"/>
      <c r="H219" s="4"/>
      <c r="I219" s="2"/>
      <c r="J219" s="2"/>
      <c r="K219" s="4"/>
      <c r="L219" s="2"/>
      <c r="M219" s="2"/>
      <c r="N219" s="4"/>
      <c r="O219" s="4"/>
      <c r="P219" s="2"/>
      <c r="Q219" s="5"/>
      <c r="R219" s="4"/>
      <c r="S219" s="4"/>
      <c r="T219" s="4"/>
      <c r="U219" s="4"/>
      <c r="V219" s="4"/>
      <c r="W219" s="5"/>
      <c r="X219" s="3"/>
    </row>
    <row r="223" ht="12.75">
      <c r="U223" s="94"/>
    </row>
  </sheetData>
  <sheetProtection/>
  <mergeCells count="30">
    <mergeCell ref="Q4:W4"/>
    <mergeCell ref="A9:A10"/>
    <mergeCell ref="I9:I10"/>
    <mergeCell ref="J9:J10"/>
    <mergeCell ref="B9:B10"/>
    <mergeCell ref="C9:C10"/>
    <mergeCell ref="D9:D10"/>
    <mergeCell ref="E9:E10"/>
    <mergeCell ref="G9:G10"/>
    <mergeCell ref="H9:H10"/>
    <mergeCell ref="F9:F10"/>
    <mergeCell ref="J3:W3"/>
    <mergeCell ref="J2:W2"/>
    <mergeCell ref="A7:T7"/>
    <mergeCell ref="O9:O10"/>
    <mergeCell ref="P9:P10"/>
    <mergeCell ref="Q9:Q10"/>
    <mergeCell ref="R9:R10"/>
    <mergeCell ref="K9:K10"/>
    <mergeCell ref="L9:L10"/>
    <mergeCell ref="Q5:W5"/>
    <mergeCell ref="M9:M10"/>
    <mergeCell ref="N9:N10"/>
    <mergeCell ref="X9:X10"/>
    <mergeCell ref="S9:S10"/>
    <mergeCell ref="T9:T10"/>
    <mergeCell ref="U9:U10"/>
    <mergeCell ref="W9:W10"/>
    <mergeCell ref="V9:V10"/>
    <mergeCell ref="Q6:W6"/>
  </mergeCells>
  <printOptions/>
  <pageMargins left="0.3937007874015748" right="0.3937007874015748" top="0.15748031496062992" bottom="0.2755905511811024" header="0.5118110236220472" footer="0.15748031496062992"/>
  <pageSetup fitToHeight="14" fitToWidth="1" horizontalDpi="600" verticalDpi="600" orientation="landscape" paperSize="9" scale="47" r:id="rId1"/>
  <rowBreaks count="2" manualBreakCount="2">
    <brk id="27" max="23" man="1"/>
    <brk id="37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E20" sqref="E20"/>
    </sheetView>
  </sheetViews>
  <sheetFormatPr defaultColWidth="9.00390625" defaultRowHeight="12.75"/>
  <cols>
    <col min="1" max="1" width="23.75390625" style="0" customWidth="1"/>
    <col min="2" max="2" width="13.25390625" style="0" customWidth="1"/>
    <col min="3" max="3" width="14.375" style="0" bestFit="1" customWidth="1"/>
  </cols>
  <sheetData>
    <row r="1" ht="16.5" thickBot="1">
      <c r="A1" s="95">
        <v>3744000</v>
      </c>
    </row>
    <row r="2" ht="16.5" thickBot="1">
      <c r="A2" s="96">
        <v>6450000</v>
      </c>
    </row>
    <row r="3" ht="16.5" thickBot="1">
      <c r="A3" s="96">
        <v>5349999</v>
      </c>
    </row>
    <row r="4" ht="16.5" thickBot="1">
      <c r="A4" s="96">
        <v>5197143</v>
      </c>
    </row>
    <row r="5" ht="16.5" thickBot="1">
      <c r="A5" s="95">
        <v>4900000</v>
      </c>
    </row>
    <row r="6" ht="16.5" thickBot="1">
      <c r="A6" s="96">
        <v>3300000</v>
      </c>
    </row>
    <row r="7" ht="16.5" thickBot="1">
      <c r="A7" s="96">
        <v>4202293</v>
      </c>
    </row>
    <row r="8" spans="1:3" ht="12.75">
      <c r="A8" s="94">
        <f>SUM(A1:A7)</f>
        <v>33143435</v>
      </c>
      <c r="B8">
        <f>A8/7</f>
        <v>4734776.428571428</v>
      </c>
      <c r="C8" s="97">
        <f>B8/100*70</f>
        <v>3314343.4999999995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user</cp:lastModifiedBy>
  <cp:lastPrinted>2012-01-26T13:02:58Z</cp:lastPrinted>
  <dcterms:created xsi:type="dcterms:W3CDTF">2011-01-06T05:42:06Z</dcterms:created>
  <dcterms:modified xsi:type="dcterms:W3CDTF">2012-01-27T04:01:12Z</dcterms:modified>
  <cp:category/>
  <cp:version/>
  <cp:contentType/>
  <cp:contentStatus/>
</cp:coreProperties>
</file>